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2" tabRatio="601"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calcPr fullCalcOnLoad="1"/>
</workbook>
</file>

<file path=xl/sharedStrings.xml><?xml version="1.0" encoding="utf-8"?>
<sst xmlns="http://schemas.openxmlformats.org/spreadsheetml/2006/main" count="528" uniqueCount="342">
  <si>
    <t>wartość
 brutto 
w PLN</t>
  </si>
  <si>
    <t>wartość
 netto 
w PLN</t>
  </si>
  <si>
    <t>wartość
 VAT
w PLN</t>
  </si>
  <si>
    <t xml:space="preserve">Przedmiot zamówienia </t>
  </si>
  <si>
    <t>L.P.</t>
  </si>
  <si>
    <t>Nazwa</t>
  </si>
  <si>
    <t>Metanol</t>
  </si>
  <si>
    <t>Czystość</t>
  </si>
  <si>
    <t>izokratyczna</t>
  </si>
  <si>
    <t>Rodzaj i 
wielkość opak.</t>
  </si>
  <si>
    <t>Specyfikacja</t>
  </si>
  <si>
    <t>2,5L
butelka
 szklana</t>
  </si>
  <si>
    <t>gradientowa</t>
  </si>
  <si>
    <t>Acetonitryl</t>
  </si>
  <si>
    <t>LC-MS</t>
  </si>
  <si>
    <t>Aceton</t>
  </si>
  <si>
    <t>Etanol 96%</t>
  </si>
  <si>
    <t>cz.d.a.</t>
  </si>
  <si>
    <t>Octan etylu</t>
  </si>
  <si>
    <t>Metanol-d4</t>
  </si>
  <si>
    <t>DMSO-d6 z 0,1% TMS</t>
  </si>
  <si>
    <t>99,8% D</t>
  </si>
  <si>
    <t>100 ml
butelka
 szklana</t>
  </si>
  <si>
    <t>1L
butelka
 szklana</t>
  </si>
  <si>
    <t xml:space="preserve">Amonu  żelaza (II) siarczan 6 hydrat </t>
  </si>
  <si>
    <t>czda</t>
  </si>
  <si>
    <t xml:space="preserve">czda </t>
  </si>
  <si>
    <t>Kwas ortofosforowy  (V) 85%</t>
  </si>
  <si>
    <t>Kwas  solny 35-38%</t>
  </si>
  <si>
    <t>Sodu wodorotlenek mikrogranulki czda min. 98,8%</t>
  </si>
  <si>
    <t xml:space="preserve">Kwas siarkowy (VI) min.95% </t>
  </si>
  <si>
    <t>Kwas azotowy 65%</t>
  </si>
  <si>
    <t>Kwas octowy 80%</t>
  </si>
  <si>
    <t>Kwas azotowy</t>
  </si>
  <si>
    <t>INSTRA- ANALYZED</t>
  </si>
  <si>
    <t>Kwas solny</t>
  </si>
  <si>
    <t>Dichlorometan</t>
  </si>
  <si>
    <t>2,5L
lbutelka
 szklana</t>
  </si>
  <si>
    <t>0,5 kg
pojemnik plastikowy</t>
  </si>
  <si>
    <t>1 kg
pojemnik plastikowy</t>
  </si>
  <si>
    <t xml:space="preserve">Amoniak 25% </t>
  </si>
  <si>
    <t>cz.d.a. odcz. fp.</t>
  </si>
  <si>
    <t>GC-MS</t>
  </si>
  <si>
    <t>Wodoru nadtlenek, roztwór 30%</t>
  </si>
  <si>
    <t>1L
butelka 
szklana</t>
  </si>
  <si>
    <t xml:space="preserve">Kwas borowy </t>
  </si>
  <si>
    <t>Kwas cytrynowy 1-hydrat</t>
  </si>
  <si>
    <t>Sodu azotan</t>
  </si>
  <si>
    <t>Wapnia mleczan 5 hydrat</t>
  </si>
  <si>
    <t>Magnezu tlenek</t>
  </si>
  <si>
    <t>Tabletki Kjeldahla NAS 1,05 g</t>
  </si>
  <si>
    <t>Na₂SO₄, 1 g; 
Se, 0,05 g</t>
  </si>
  <si>
    <t>Sodu wodorotlenek</t>
  </si>
  <si>
    <t>Amonu chlorek</t>
  </si>
  <si>
    <t>Brij 35 for synthesis</t>
  </si>
  <si>
    <t>Hydroxyl value 45-50
Water (K.F.) =&lt; 3.0 %</t>
  </si>
  <si>
    <t xml:space="preserve">Sodu chlorek </t>
  </si>
  <si>
    <t>Lp.</t>
  </si>
  <si>
    <t>Opis przedmiotu zamówienia</t>
  </si>
  <si>
    <t>cena jedn. 
 netto w PLN 
za 1 op.</t>
  </si>
  <si>
    <t xml:space="preserve">wartość 
 netto 
w PLN 
</t>
  </si>
  <si>
    <t>VAT 
w %</t>
  </si>
  <si>
    <t xml:space="preserve">wartość 
VAT w PLN 
</t>
  </si>
  <si>
    <t xml:space="preserve">wartość 
brutto 
w PLN 
</t>
  </si>
  <si>
    <t>Odczynniki do testu API 20E: w skład zestawu  wchodzą odczynniki: JAMES, NIT 1, NIT 2, TDA, VP 1, VP 2, op.a` 6 odczynników w 5ml probówkach</t>
  </si>
  <si>
    <t xml:space="preserve">Mineral Oil do testu API 20E op.butelka plastikowa 125 ml </t>
  </si>
  <si>
    <t>Gotowa pożywka SX2, sporządzona z Pepton kazeinowy i mięsny (wołowy i wieprzowy) - 15g, Układ buforowy - 20g, Mieszanina soli - 20g, Wyciąg drożdżowy - 5g, Glukoza - 0,5g, Czynniki wybiórcze - 0,25g, Oczyszczona woda - 1L , pH - 6,6, op.a`20 x 10 ml</t>
  </si>
  <si>
    <t>Testy do aparatu miniVIDAS na wykrywanie bakterii Salmonella SLM, zawiera: 60 pasków SLM, 60 pipetek SPR®, Standard SLM (1 x 6ml) S1, Kontrola dodatnia SLM (1 x 6ml) C1, Kontrola ujemna (1 x 6ml) C2, op.a`1 kpl</t>
  </si>
  <si>
    <t>Automatyczny test do wykrywana nieprawidłowych operacji w aparatach miniVIDAS - QCV-QUALITY CONTROL VIDAS 60T, op.a`1 kpl. zawiera: 60 pasków, 60 pipetek SPR®</t>
  </si>
  <si>
    <t xml:space="preserve">Test API 20 E, opakowanie zawiera: 25  pasków API 20 E , 25 komór inkubacyjnych , 25 kart wyników , 1 zacisk zamykający, 1 instrukcja, Skład paska API 20 E: ONPG: 2-nitrofenylo-ßD-galaktopiranozyd: 0,223 mg/probówka, ADH: L-arginina: 1,9 mg/probówka, LDC: L-lizyna: 1,9 mg/probówka, ODC: L-ornityna: 1,9 mg/probówka, CIT: cytrynian trisodowy: 0,756 mg/probówka, H2S: tiosiarczan sodowy: 0,075 mg/probówka, URE: mocznik: 0,76 mg/probówka, TDA: L-tryptofan: 0,38 mg/probówka, IND: L-tryptofan: 0,19 mg/probówka, VP: pirogronian sodu: 0,9 mg/probówka, GEL: żelatyna: 0,6 (wołowa) mg/probówka, GLU: D-glukoza: 1,9 mg/probówka, MAN: D-manitol: 1,9 mg/probówka, INO: inozytol: 1,9  mg/probówka, SOR: D-sorbitol: 1,9 mg/probówka, RHA: L-ramnoza: 1,9 mg/probówka, SAC: D-sacharoza: 1,9 mg/probówka, MEL: D-melibioza: 1,9 mg/probówka, AMY: amigdalina: 0,57 mg/probówka, ARA: L-arabinoza: 1,9 mg/probówka, op.a`1 kpl
</t>
  </si>
  <si>
    <t>API OF MEDIUM (sprawdzanie utleniania i fermentacji glukozy w teście API 20E) sporządzone z: glukoza: 10g, trypton (wołowy/wieprzowy): 2g, wyciąg drożdżowy: 1g, chlorek sodu: 5g, fosforan dipotasowy: 0,3g, agar: 4g, błękit bromotymolowy: 0,08g, woda demineralizowana: do 1000 ml, pH: 6,6-7,0. op.a' 10 probówek x5ml</t>
  </si>
  <si>
    <t>API M MEDIUM (sprawdzanie ruchliwości w teście API20E), sporządzone z: wyciąg mięsny wołowy: 3,3g/l, pepton żelatynowy (pankreatynowy) wołowy: 5,5g/l, agar: 4,0 g/l
galaktoza: 5,5g/l, KNO3: 5,5g/l, wodorofosforan dwusodowy; 2,75g/l, woda demineralizowana: 1000 ml, pH: 6,9 ± 0,2 w 20°C, op.a' 10 probówek x5ml</t>
  </si>
  <si>
    <t>Test VIDAS na wykrywanie bakterii Listeria LMX . 60 pasków LMX 2 studzienka: Bufor  wstępnego  płukania (600μl):  Roztwór  soli  buforowanej  TRIS  (TBS)  (150mmol/l) –Triton X100 pH 7.6 + konserwant 3,4,7,8,9 studzienki: Bufor płuczący (600μl): Roztwór soli buforowanej TRIS (150mmol/l) – Polysorbate pH 7,6 + konserwant 5 studzienka: Koniugat (400μl): przeciwciała anty-L. monocytogenes znakowane biotyną + konserwant
6 studzienka: Streptawidyna – ALP (400 μl) 10 studzienkaKuweta  optyczna  z  substratem  (300μl): fosforanem 4-metylo-umbelliferylu (0,6mmol/l) + dietanolamina (DEA) (0,62mol/l lub 6,6%, pH 9,2) + konserwant 60 pipetek SPR® LMX: Wnętrze  pipetki  SPR® opłaszczone  jest  przeciwciałami  skierowanymi  przeciwko specyficznym antygenom L.monocytogenes. Standard LMX (1x6ml) S1: Oczyszczony  i  inaktywowany  antygen L. monocytogenes +  konserwant  + stabilizator białkowy, Kontrola dodatnia LMX (1x3ml) C1: Oczyszczony  i  inaktywowany antygen L. monocytogenes + konserwant + stabilizator białkowy, Kontrola ujemna (1x6ml) C2: Roztwór  soli  buforowanej  TRIS (TBS) (150 mmol/l) - Polysorbate pH 7,6 + konserwant, op.a' 1 kpl</t>
  </si>
  <si>
    <t>Test VIDAS na wykrywanie bakterii Listeria UP LISTERIA. 60 pasków LPT: 2 studzienka: Bufor  wstępnego  płukania  (400 μl):  TRIS - NaCl  (150mmol/l) – Polysorbate pH 7,6 + konserwant 3,4,5,7,8,9 studzienki: Bufor płuczący (600μl): TRIS - NaCl (150 mmol/l) – Polysorbate pH 7,6 + konserwant 6 studzienka: Koniugat  (400 μl):  proteiny  specyficzne  dla  receptorów Listeria  znakowane  fosfatazą alkaliczną + konserwant 10 studzienka: Kuweta  odczytu  z  substratem  (300μl):  fosforan  4-metylo-umbelifferylu  (0,6mmol/l) + dietanolamina (DEA) (0.62mol/l lub 6.6 %, pH 9.2) + konserwant 60 LPT SPR®: Wnętrze pipetek SPR® opłaszczone jest proteinami specyficznymi dla receptorów Listeria 1 Standard LPT (1x6ml) S1: Oczyszczony i inaktywowany Listeria receptor + konserwant + stabilizator białkowy. Kontrola  dodatnia  LPT (1x6ml) C1: Oczyszczony i inaktywowany Listeria receptor + konserwant + stabilizator białkowy. Kontrola ujemna (1x6 ml) C2: TRIS  buforowany  chlorkiem  sodu  (TBS)  (150mmol/l) - Polysorbate pH 7,6 + konserwant. op.a' 1 kpl</t>
  </si>
  <si>
    <t>Test VIDAS na wykrywanie bakterii Listeria DUO. 60 pasków testowych LDUO: 2 studzienka: Koniugat (400μl): znakowana fosfatazą alkaliczną anty-Listeria monocytogenes IgG + stabilizator białkowy + konserwant 3 studzienka: Bufor wstępnego płukania (600μl): buforowana sól fizjologiczna - Polysorbate + konserwant + stabilizator białkowy 4 studzienka: Koniugat (400μl): znakowana fosfatazą alkaliczną anty-Listeria IgG + stabilizator białkowy + konserwant 5,6,7,8,9 studzienki: Bufor płuczący (600μl): buforowana sól fizjologiczna - Polysorbate + konserwant 10 studzienka z substratem (300μl): fosforan 4-metylo-umbelliferylu (0,6mmol/l) + dietanolamina (DEA) (0,62mol/l lub 6,6 %, pH 9,2) + konserwant. 60 pipetek LDUO SPR: Wnętrze pipetki SPR® opłaszczone przeciwciałami skierowanymi przeciwko specyficznym antygenom Listeria monocytogenes i antygenom rzęskowym Listeria. Standard LDUO (Listeria monocytogenes) (1x6ml) S1: Oczyszczony antygen Listeria monocytogenes + konserwant + stabilizator białkowy. Standard LDUO (Listeria) (1x6 ml) S2: Oczyszczony antygen Listeria + konserwant + stabilizator białkowy. Kontrola dodatnia LDUO (Listeria monocytogenes) (1x6 ml) C1: Oczyszczony antygen Listeria monocytogenes + konserwant + stabilizator białkowy Kontrola ujemna (1 x 6 ml) C2: Roztwór soli buforowanej TRIS (TBS) (150 mmol/l) - Polysorbate pH 7.6 + konserwant. Kontrola dodatnia LDUO (Listeria) (1 x 6 ml) C3: Oczyszczony antygen Listeria + konserwant + stabilizator białkowy. op.a' 1 kpl</t>
  </si>
  <si>
    <t>Test VIDAS na wykrywanie bakterii Listeria LMO2. 60 pasków testowych LMO2 STR
2 studzienka: Bufor wstępnego płukania (400 μl) : TRIS - NaCl (150 mmol/l) – Polysorbate 20 pH 7,6 + konserwant 3,4,5,7,8,9 studzienki: Bufor płuczący (600 μl) : TRIS - NaCl (150 mmol/l) - Polysorbate 20 pH 7,6 + konserwant 6 studzienka: Koniugat (400 μl) przeciwciała anty-Listeria monocytogenes znakowane fosfatazą alkaliczną + konserwant 10 studzienka: Kuweta z substratem (300 μl): fosforan 4-metyloumbelliferylu (0.6 mmol/l) + dietanolamina (DEA) (0,62 mol/l lub 6,6 %, pH 9,2) + konserwant 60 pipetek SPR® LMO2 SPR: Wnętrze pipetki SPR® opłaszczone jest przeciwciałami skierowanymi przeciwko specyficznym antygenom L. monocytogenes. Standard LMO2 (1 x 6 ml) S1: Oczyszczony antygen L. monocytogenes + konserwant + stabilizatory białkowe. Kontrola dodatnia LMO2 (1 x6ml) C1: Oczyszczony antygen L. monocytogenes + konserwant + stabilizatory białkowe. Kontrola ujemna (1x6ml) C2: Sól fizjologiczna buforowana TRIS (TBS)(150mmol/l)-Polysorbate 20 pH 7,6+konserwant. op.a' 1 kpl</t>
  </si>
  <si>
    <t xml:space="preserve">Sól fizjologiczna (API NaCl 0.85 % Medium ), skład  w  g/g (%): Chlorek sodu 8.5g
Woda demineralizowana 1000 ml, op.a' 100 ampułek x 5 ml </t>
  </si>
  <si>
    <t xml:space="preserve">Sproszkowany cynk do testu API 20E op. 10g </t>
  </si>
  <si>
    <t>TitraQuick(TM) Plus NIST standard Potasu nadmanganian 0,02 mol/l (0,1N) r-r mianowany. Stężenie molowe (20°C) mol/l c(KMnO4)=0,0200, niepewność rozszerzona stężenia molowego % +/- 0,20. Karta Charakterystyki Substancji i Certyfikat Jakości z NIS, op. a`1L</t>
  </si>
  <si>
    <t>TitraQuick(TM) Plus NIST standard Sodu wodorotlenek 0,25 mol/l (0,25N) r-r mianowany. Stężenie molowe (20°C) mol/l c(NaOH)=0,2500, niepewność rozszerzona stężenia molowego % +/- 0,14. Karta Charakterystyki Substancji i Certyfikat Jakości z NIST, op. a`1L</t>
  </si>
  <si>
    <t>TitraQuick(TM) Plus NIST standard Sodu wodorotlenek 0,1 mol/l (0,1N) r-r mianowany. Stężenie molowe (20°C) mol/l c(NaOH)=0,1000, niepewność rozszerzona stężenia molowego % +/- 0,18. Karta Charakterystyki Substancji i Certyfikat Jakości z NIST, op. a`1L</t>
  </si>
  <si>
    <t>TitraQuick(TM) Plus NIST standard Kwas siarkowy (VI) 0,05 mol/l (0,1N) r-r mianowany. Stężenie molowe (20°C) mol/l c(H2SO4)=0,0500, niepewność rozszerzona stężenia molowego % +/- 0,14. Karta Charakterystyki Substancji i Certyfikat Jakości z NIST, op.a`1L</t>
  </si>
  <si>
    <t>TitraQuick(TM) Plus NIST standard Kwas solny 0,1 mol/l (0,1N) r-r mianowany. Stężenie molowe (20°C) mol/l c(HCl)=0,1000, niepewność rozszerzona stężenia molowego % +/- 0,16. Karta Charakterystyki Substancji i Certyfikat Jakości z NIST, op.a`1L</t>
  </si>
  <si>
    <t>HPLC</t>
  </si>
  <si>
    <t>Do HPLC</t>
  </si>
  <si>
    <t>Chloroform</t>
  </si>
  <si>
    <t>Pakiet nr 1 - Odczynniki organiczne</t>
  </si>
  <si>
    <t>Pakiet nr 2 - Odczynniki organiczne o wysokim stopniu czystości</t>
  </si>
  <si>
    <t>Alkohol izoamylowy</t>
  </si>
  <si>
    <t xml:space="preserve">250g 
op. plastikowe </t>
  </si>
  <si>
    <t xml:space="preserve">1000 szt.
op. plastikowe </t>
  </si>
  <si>
    <t>2,5L
 butelka 
szklana</t>
  </si>
  <si>
    <t>skażony</t>
  </si>
  <si>
    <t>5L 
opakowanie plastikowe</t>
  </si>
  <si>
    <t xml:space="preserve">D-(+)-Glukoza bezwodna </t>
  </si>
  <si>
    <t>4-Nitrophenyl phosphate disodium salt hexahydrate</t>
  </si>
  <si>
    <t>2,3,5-Triphenyltetrazolium chloride; ≥95%</t>
  </si>
  <si>
    <t>Wapnia chlorek 6. hydrat</t>
  </si>
  <si>
    <t>500 g opakowanie plastikowe</t>
  </si>
  <si>
    <t>CZDA, ODCZ.FP</t>
  </si>
  <si>
    <t>Potasu chlorek</t>
  </si>
  <si>
    <t>CZDA</t>
  </si>
  <si>
    <t xml:space="preserve">Siarczan potasu bezwodny </t>
  </si>
  <si>
    <t>1kg
opakowanie plastikowe</t>
  </si>
  <si>
    <t>1kg opakowanie
plastikowe</t>
  </si>
  <si>
    <t>Końcówki do pipetora Ovation – 1250 μl, sterylne, w plastikowym stojaku, op. a' 960 szt.</t>
  </si>
  <si>
    <t>Płytki 96-cio dołkowe FF, do fenotypowania grzybowego, kompatybilne z urządzeniem firmy Biolog (Mikrostacja, Omnilog), op.a'10 szt</t>
  </si>
  <si>
    <t>Płytki 96-cio dołkowe GEN III, do fenotypowania bakterjnego, kompatybilne z urządzeniem firmy Biolog (Mikrostacja, Omnilog),  op.a'10szt</t>
  </si>
  <si>
    <t>Płyn inokulacyjny IF-A, stosowany do przygotowywania zawiesin do analiz fenotypowych w systemie Biolog, op.a'20 szt</t>
  </si>
  <si>
    <t>InoculatorZ - sterylne patyczki do inokulacji, GenIII. op.a' 100 szt.</t>
  </si>
  <si>
    <t>FastDNATM SPIN Kit for Soil; zestaw do izolacji DNA z próbek środowisowych np. gleby. Obligatoryjnie kompatybilny z homogenizatorem  FastPrep-24. op. a'50 próbek</t>
  </si>
  <si>
    <t>FastDNA™ SPIN KIT; zestaw do izolacji genomowego DNA z tkanek roślin i zwierząt, kultur komórkowych, bakterii, drożdży, glonów i grzybów. Obligatoryjnie kompatybilny z homogenizatorem FastPrep-24, op. a’100 próbek</t>
  </si>
  <si>
    <t>katalizator platynowy op. a' 80ml</t>
  </si>
  <si>
    <t>mata wysokotemperaturowa op. a' 6 szt.</t>
  </si>
  <si>
    <t>igła 1 mm x 0,7 mm do strzykawek 500 ul op. a' 3 szt.</t>
  </si>
  <si>
    <t>uszczelki do rury spalań op. a' 3 szt.</t>
  </si>
  <si>
    <t>2-Propanol</t>
  </si>
  <si>
    <t>1-Butanol</t>
  </si>
  <si>
    <r>
      <rPr>
        <i/>
        <sz val="10"/>
        <rFont val="Arial Narrow"/>
        <family val="2"/>
      </rPr>
      <t>tert</t>
    </r>
    <r>
      <rPr>
        <sz val="10"/>
        <rFont val="Arial Narrow"/>
        <family val="2"/>
      </rPr>
      <t>-Butanol</t>
    </r>
  </si>
  <si>
    <t>n-Heksan</t>
  </si>
  <si>
    <t xml:space="preserve">n-Heksan </t>
  </si>
  <si>
    <t xml:space="preserve"> 1kg 
op. plastikowe</t>
  </si>
  <si>
    <t>1kg 
op. plastikowe</t>
  </si>
  <si>
    <r>
      <rPr>
        <b/>
        <sz val="10"/>
        <rFont val="Arial Narrow"/>
        <family val="2"/>
      </rPr>
      <t>Titration with NaOH  35.0 to 39.0%</t>
    </r>
    <r>
      <rPr>
        <sz val="10"/>
        <rFont val="Arial Narrow"/>
        <family val="2"/>
      </rPr>
      <t xml:space="preserve">
Free chlorine  ≤4 ppm
Aluminium (Al)  ≤0.5 ppm
Arsenic (As)  ≤0.05 ppm
Cadmium (Cd)  ≤0.05 ppm
Calcium (Ca)  ≤1 ppm
Chromium (Cr)  ≤0.1 ppm
Copper (Cu)  ≤0.1 ppm
Iron (Fe)  ≤0.5 ppm
Lead (Pb)  ≤0.1 ppm
Magnesium (Mg)  ≤1 ppm
Nickel (Ni)  ≤0.1 ppm
Zinc (Zn)  ≤0.5 ppm</t>
    </r>
  </si>
  <si>
    <r>
      <rPr>
        <b/>
        <sz val="10"/>
        <rFont val="Arial Narrow"/>
        <family val="2"/>
      </rPr>
      <t>Zawartość % min. 65</t>
    </r>
    <r>
      <rPr>
        <sz val="10"/>
        <rFont val="Arial Narrow"/>
        <family val="2"/>
      </rPr>
      <t xml:space="preserve">
Sulfated ash  =&lt;0.0005 %
Chloride (Cl)  =&lt;0.5 ppm
Sulfate (SO4)  =&lt;1 ppm
Arsenic (As)  =&lt;0.01 ppm
Iron (Fe)  =&lt;0.2 ppm
Copper (Cu)  =&lt;0.05 ppm
Lead (Pb)  =&lt;0.05 ppm
Cadmium (Cd)  =&lt;0.01 ppm</t>
    </r>
  </si>
  <si>
    <t>Potasu wodorotlenek</t>
  </si>
  <si>
    <r>
      <rPr>
        <b/>
        <sz val="10"/>
        <rFont val="Arial Narrow"/>
        <family val="2"/>
      </rPr>
      <t>Titration with NaOH 95.0 - 98.0%</t>
    </r>
    <r>
      <rPr>
        <sz val="10"/>
        <rFont val="Arial Narrow"/>
        <family val="2"/>
      </rPr>
      <t xml:space="preserve">
Color scale ≤10 APHA
Heavy metals (as Pb) ≤1 ppm
Residue after ignition ≤0.0005 %
KMnO</t>
    </r>
    <r>
      <rPr>
        <vertAlign val="subscript"/>
        <sz val="10"/>
        <rFont val="Arial Narrow"/>
        <family val="2"/>
      </rPr>
      <t>4</t>
    </r>
    <r>
      <rPr>
        <sz val="10"/>
        <rFont val="Arial Narrow"/>
        <family val="2"/>
      </rPr>
      <t>-reducing substance ≤2 ppm (as SO2)
Chloride (Cl) ≤0.2 ppm
Nitrate (NO</t>
    </r>
    <r>
      <rPr>
        <vertAlign val="subscript"/>
        <sz val="10"/>
        <rFont val="Arial Narrow"/>
        <family val="2"/>
      </rPr>
      <t>3</t>
    </r>
    <r>
      <rPr>
        <sz val="10"/>
        <rFont val="Arial Narrow"/>
        <family val="2"/>
      </rPr>
      <t>) ≤0.5 ppm
Arsenic (As) ≤0.01 ppm
Iron (Fe) ≤0.2 ppm
Ammonium (NH4) ≤2 ppm
Mercury (Hg) ≤5 ppb</t>
    </r>
  </si>
  <si>
    <r>
      <t>Titration with KMnO4 98.5 - 101.5 %
Appearance (Color) Blue-green
Appearance (Form) Crystals
Insoluble matter ≤0.01 %
Copper (Cu) ≤30 ppm
Calcium (Ca) ≤50 ppm
Zinc (Zn) ≤30 ppm
Magnesium (Mg) ≤20 ppm
Manganese (Mn) ≤100 ppm
Potassium (K) ≤20 ppm
Phosphate (PO4) ≤30 ppm
Sodium (Na) ≤200 ppm
Ferric iron (Fe</t>
    </r>
    <r>
      <rPr>
        <vertAlign val="subscript"/>
        <sz val="10"/>
        <rFont val="Arial Narrow"/>
        <family val="2"/>
      </rPr>
      <t>3</t>
    </r>
    <r>
      <rPr>
        <sz val="10"/>
        <rFont val="Arial Narrow"/>
        <family val="2"/>
      </rPr>
      <t>+) ≤100 ppm</t>
    </r>
  </si>
  <si>
    <r>
      <rPr>
        <b/>
        <sz val="10"/>
        <rFont val="Arial Narrow"/>
        <family val="2"/>
      </rPr>
      <t>Titration with NaOH ≥85 %</t>
    </r>
    <r>
      <rPr>
        <sz val="10"/>
        <rFont val="Arial Narrow"/>
        <family val="2"/>
      </rPr>
      <t xml:space="preserve">
Appearance (Form) Clear viscous liquid
Color scale ≤10 APHA
Chloride (Cl) ≤5 ppm
Nitrate (NO</t>
    </r>
    <r>
      <rPr>
        <vertAlign val="subscript"/>
        <sz val="10"/>
        <rFont val="Arial Narrow"/>
        <family val="2"/>
      </rPr>
      <t>3</t>
    </r>
    <r>
      <rPr>
        <sz val="10"/>
        <rFont val="Arial Narrow"/>
        <family val="2"/>
      </rPr>
      <t>) ≤5 ppm
Sulfate (SO</t>
    </r>
    <r>
      <rPr>
        <vertAlign val="subscript"/>
        <sz val="10"/>
        <rFont val="Arial Narrow"/>
        <family val="2"/>
      </rPr>
      <t>4</t>
    </r>
    <r>
      <rPr>
        <sz val="10"/>
        <rFont val="Arial Narrow"/>
        <family val="2"/>
      </rPr>
      <t>) ≤50 ppm
Lead (Pb) ≤50 ppm
Iron (Fe) ≤50 ppm
Manganese (Mn) ≤1 ppm
Potassium (K) ≤50 ppm
Sodium (Na) ≤500 ppm
Cadmium (Cd) ≤10 ppm
Arsenic (As) ≤1 ppm
Zinc (Zn) ≤50 ppm
Nickel (Ni) ≤10 ppm
PO</t>
    </r>
    <r>
      <rPr>
        <vertAlign val="subscript"/>
        <sz val="10"/>
        <rFont val="Arial Narrow"/>
        <family val="2"/>
      </rPr>
      <t>3</t>
    </r>
    <r>
      <rPr>
        <sz val="10"/>
        <rFont val="Arial Narrow"/>
        <family val="2"/>
      </rPr>
      <t>,PO</t>
    </r>
    <r>
      <rPr>
        <vertAlign val="subscript"/>
        <sz val="10"/>
        <rFont val="Arial Narrow"/>
        <family val="2"/>
      </rPr>
      <t>2</t>
    </r>
    <r>
      <rPr>
        <sz val="10"/>
        <rFont val="Arial Narrow"/>
        <family val="2"/>
      </rPr>
      <t xml:space="preserve"> (as H</t>
    </r>
    <r>
      <rPr>
        <vertAlign val="subscript"/>
        <sz val="10"/>
        <rFont val="Arial Narrow"/>
        <family val="2"/>
      </rPr>
      <t>3</t>
    </r>
    <r>
      <rPr>
        <sz val="10"/>
        <rFont val="Arial Narrow"/>
        <family val="2"/>
      </rPr>
      <t>PO) ≤0.05 %</t>
    </r>
  </si>
  <si>
    <r>
      <rPr>
        <b/>
        <sz val="10"/>
        <rFont val="Arial Narrow"/>
        <family val="2"/>
      </rPr>
      <t>Titration with HCl ≥98.0%</t>
    </r>
    <r>
      <rPr>
        <sz val="10"/>
        <rFont val="Arial Narrow"/>
        <family val="2"/>
      </rPr>
      <t xml:space="preserve">
Appearance (Color) White
Appearance (Form) Pellets
Sodium carbonate (Na</t>
    </r>
    <r>
      <rPr>
        <vertAlign val="subscript"/>
        <sz val="10"/>
        <rFont val="Arial Narrow"/>
        <family val="2"/>
      </rPr>
      <t>2</t>
    </r>
    <r>
      <rPr>
        <sz val="10"/>
        <rFont val="Arial Narrow"/>
        <family val="2"/>
      </rPr>
      <t>CO</t>
    </r>
    <r>
      <rPr>
        <vertAlign val="subscript"/>
        <sz val="10"/>
        <rFont val="Arial Narrow"/>
        <family val="2"/>
      </rPr>
      <t>3</t>
    </r>
    <r>
      <rPr>
        <sz val="10"/>
        <rFont val="Arial Narrow"/>
        <family val="2"/>
      </rPr>
      <t>) ≤0.5 %
Nitrogen compounds (as N) ≤0.0003 %
Silicon dioxide (SiO</t>
    </r>
    <r>
      <rPr>
        <vertAlign val="subscript"/>
        <sz val="10"/>
        <rFont val="Arial Narrow"/>
        <family val="2"/>
      </rPr>
      <t>2</t>
    </r>
    <r>
      <rPr>
        <sz val="10"/>
        <rFont val="Arial Narrow"/>
        <family val="2"/>
      </rPr>
      <t>) ≤5 ppm
Chloride (Cl) ≤10 ppm
Sulfate (SO4) ≤7 ppm
Phosphate (PO4) ≤3 ppm
Iron (Fe) ≤5 ppm
Aluminium (Al) ≤5 ppm
Potassium (K) ≤150 ppm
Silver (Ag) ≤0.3 ppm
Lead (Pb) ≤0.4 ppm
Nickel (Ni) ≤3 ppm
Calcium (Ca) ≤10 ppm</t>
    </r>
  </si>
  <si>
    <r>
      <rPr>
        <b/>
        <sz val="10"/>
        <rFont val="Arial Narrow"/>
        <family val="2"/>
      </rPr>
      <t>Zawartość min. 85%</t>
    </r>
    <r>
      <rPr>
        <sz val="10"/>
        <rFont val="Arial Narrow"/>
        <family val="2"/>
      </rPr>
      <t xml:space="preserve">
wygląd zewnętrzny: białe lub prawie białe granulki lub płatki
Azot ogólny (N) % max. 0,001
Chlorki (Cl) % max. 0,004
Fosforany (PO</t>
    </r>
    <r>
      <rPr>
        <vertAlign val="subscript"/>
        <sz val="10"/>
        <rFont val="Arial Narrow"/>
        <family val="2"/>
      </rPr>
      <t>4</t>
    </r>
    <r>
      <rPr>
        <sz val="10"/>
        <rFont val="Arial Narrow"/>
        <family val="2"/>
      </rPr>
      <t>) % max. 0,001
Krzemu ditlenek (SiO2) % max. 0,005
Siarczany (SO</t>
    </r>
    <r>
      <rPr>
        <vertAlign val="subscript"/>
        <sz val="10"/>
        <rFont val="Arial Narrow"/>
        <family val="2"/>
      </rPr>
      <t>4</t>
    </r>
    <r>
      <rPr>
        <sz val="10"/>
        <rFont val="Arial Narrow"/>
        <family val="2"/>
      </rPr>
      <t>) % max. 0,002
Węglany (j. K</t>
    </r>
    <r>
      <rPr>
        <vertAlign val="subscript"/>
        <sz val="10"/>
        <rFont val="Arial Narrow"/>
        <family val="2"/>
      </rPr>
      <t>2</t>
    </r>
    <r>
      <rPr>
        <sz val="10"/>
        <rFont val="Arial Narrow"/>
        <family val="2"/>
      </rPr>
      <t>CO</t>
    </r>
    <r>
      <rPr>
        <vertAlign val="subscript"/>
        <sz val="10"/>
        <rFont val="Arial Narrow"/>
        <family val="2"/>
      </rPr>
      <t>3</t>
    </r>
    <r>
      <rPr>
        <sz val="10"/>
        <rFont val="Arial Narrow"/>
        <family val="2"/>
      </rPr>
      <t>) % max. 1,5
Metale ciężkie (j. Pb)  % max. 0,001
Bar (Ba) % max. 0,0005
Cynk (Zn) % max. 0,0005
Glin (Al) % max. 0,001
Kadm (Cd) % max. 0,0005
Kobalt (Co) % max. 0,0005
Magnez (Mg) % max. 0,0005
Mangan (Mn) % max. 0,0005
Miedź (Cu) % max. 0,0005
Nikiel (Ni) % max. 0,0005
Ołów (Pb) % max. 0,001
Srebro (Ag) % max. 0,0005
Stront (Sr) % max. 0,0005
Wapń (Ca) % max. 0,001
Żelazo (Fe) % max. 0,0005</t>
    </r>
  </si>
  <si>
    <r>
      <rPr>
        <b/>
        <sz val="10"/>
        <rFont val="Arial Narrow"/>
        <family val="2"/>
      </rPr>
      <t>Zawartość % min. 99,5</t>
    </r>
    <r>
      <rPr>
        <sz val="10"/>
        <rFont val="Arial Narrow"/>
        <family val="2"/>
      </rPr>
      <t xml:space="preserve">
Wygląd zewnętrzny: biały, krystaliczny proszek
Substancje nierozpuszczalne w wodzie % max. 0,005
pH (5%, H</t>
    </r>
    <r>
      <rPr>
        <vertAlign val="subscript"/>
        <sz val="10"/>
        <rFont val="Arial Narrow"/>
        <family val="2"/>
      </rPr>
      <t>2</t>
    </r>
    <r>
      <rPr>
        <sz val="10"/>
        <rFont val="Arial Narrow"/>
        <family val="2"/>
      </rPr>
      <t>O) min. 5,5 max. 8
Azot ogólny (N) % max. 0,001
Bromki (j. Br) % max. 0,005
Fosforany (PO</t>
    </r>
    <r>
      <rPr>
        <vertAlign val="subscript"/>
        <sz val="10"/>
        <rFont val="Arial Narrow"/>
        <family val="2"/>
      </rPr>
      <t>4</t>
    </r>
    <r>
      <rPr>
        <sz val="10"/>
        <rFont val="Arial Narrow"/>
        <family val="2"/>
      </rPr>
      <t>) % max. 0,0005
Jodki (I) % max. 0,002
Siarczany (SO</t>
    </r>
    <r>
      <rPr>
        <vertAlign val="subscript"/>
        <sz val="10"/>
        <rFont val="Arial Narrow"/>
        <family val="2"/>
      </rPr>
      <t>4</t>
    </r>
    <r>
      <rPr>
        <sz val="10"/>
        <rFont val="Arial Narrow"/>
        <family val="2"/>
      </rPr>
      <t>) % max. 0,002
Metale ciężkie (j. Pb) % max. 0,0005
Bar (Ba) % max. 0,001
Magnez (Mg) % max. 0,001
Sód (Na) % max. 0,2
Wapń (Ca) % max. 0,001
Żelazo (Fe) % max. 0,0002</t>
    </r>
  </si>
  <si>
    <r>
      <rPr>
        <b/>
        <sz val="10"/>
        <rFont val="Arial Narrow"/>
        <family val="2"/>
      </rPr>
      <t>Zawartość min. 98,8%</t>
    </r>
    <r>
      <rPr>
        <sz val="10"/>
        <rFont val="Arial Narrow"/>
        <family val="2"/>
      </rPr>
      <t xml:space="preserve">
Wygląd zewnętrzny  mikrogranulki o jednorodnej białej barwie
sodu węglan (Na</t>
    </r>
    <r>
      <rPr>
        <vertAlign val="subscript"/>
        <sz val="10"/>
        <rFont val="Arial Narrow"/>
        <family val="2"/>
      </rPr>
      <t>2</t>
    </r>
    <r>
      <rPr>
        <sz val="10"/>
        <rFont val="Arial Narrow"/>
        <family val="2"/>
      </rPr>
      <t>CO</t>
    </r>
    <r>
      <rPr>
        <vertAlign val="subscript"/>
        <sz val="10"/>
        <rFont val="Arial Narrow"/>
        <family val="2"/>
      </rPr>
      <t>3</t>
    </r>
    <r>
      <rPr>
        <sz val="10"/>
        <rFont val="Arial Narrow"/>
        <family val="2"/>
      </rPr>
      <t>) % max. 0,7, 
azot ogólny (N) % max. 0,0005, 
chlorki (Cl) % max. 0,005, 
fosforany (PO</t>
    </r>
    <r>
      <rPr>
        <vertAlign val="subscript"/>
        <sz val="10"/>
        <rFont val="Arial Narrow"/>
        <family val="2"/>
      </rPr>
      <t>4</t>
    </r>
    <r>
      <rPr>
        <sz val="10"/>
        <rFont val="Arial Narrow"/>
        <family val="2"/>
      </rPr>
      <t>) % max. 0,001, 
krzemu ditlenek (SiO</t>
    </r>
    <r>
      <rPr>
        <vertAlign val="subscript"/>
        <sz val="10"/>
        <rFont val="Arial Narrow"/>
        <family val="2"/>
      </rPr>
      <t>2</t>
    </r>
    <r>
      <rPr>
        <sz val="10"/>
        <rFont val="Arial Narrow"/>
        <family val="2"/>
      </rPr>
      <t>) % max. 0,005, 
siarczany (SO</t>
    </r>
    <r>
      <rPr>
        <vertAlign val="subscript"/>
        <sz val="10"/>
        <rFont val="Arial Narrow"/>
        <family val="2"/>
      </rPr>
      <t>4</t>
    </r>
    <r>
      <rPr>
        <sz val="10"/>
        <rFont val="Arial Narrow"/>
        <family val="2"/>
      </rPr>
      <t>) % max. 0,003,
metale ciężkie (j. Pb) % max. 0,001, 
bar (Ba) % max. 0,0005, 
cynk (Zn) % max. 0,0005, 
glin (Al) % max. 0,001, 
kadm (Cd) % max. 0,0005, 
kobalt (Co) % max. 0,0005, 
magnez (Mg) % max. 0,0005, 
mangan (Mn) % max. 0,0005, 
miedź (Cu) % max. 0,0005, 
nikiel (Ni) % max. 0,0005, 
ołów (Pb) % max. 0,0005, 
srebro (Ag) % max. 0,0005, 
stront (Sr) % max. 0,0005, 
wapń (Ca) % max. 0,001, 
żelazo (Fe) % max. 0,0005, 
arsen (As) % max. 0,0003</t>
    </r>
  </si>
  <si>
    <r>
      <rPr>
        <b/>
        <sz val="10"/>
        <rFont val="Arial Narrow"/>
        <family val="2"/>
      </rPr>
      <t>Zawartość 29 - 33%</t>
    </r>
    <r>
      <rPr>
        <sz val="10"/>
        <rFont val="Arial Narrow"/>
        <family val="2"/>
      </rPr>
      <t xml:space="preserve">
Wygląd zewnętrzny  bezbarwna, klarowna ciecz
wolne kwasy (j. H</t>
    </r>
    <r>
      <rPr>
        <vertAlign val="subscript"/>
        <sz val="10"/>
        <rFont val="Arial Narrow"/>
        <family val="2"/>
      </rPr>
      <t>2</t>
    </r>
    <r>
      <rPr>
        <sz val="10"/>
        <rFont val="Arial Narrow"/>
        <family val="2"/>
      </rPr>
      <t>SO</t>
    </r>
    <r>
      <rPr>
        <vertAlign val="subscript"/>
        <sz val="10"/>
        <rFont val="Arial Narrow"/>
        <family val="2"/>
      </rPr>
      <t>4</t>
    </r>
    <r>
      <rPr>
        <sz val="10"/>
        <rFont val="Arial Narrow"/>
        <family val="2"/>
      </rPr>
      <t>) % max. 0,005
pozostałość po odparowaniu % max. 0,008, 
N % max. 0,005, 
Cl % max. 0,0005, 
PO</t>
    </r>
    <r>
      <rPr>
        <vertAlign val="subscript"/>
        <sz val="10"/>
        <rFont val="Arial Narrow"/>
        <family val="2"/>
      </rPr>
      <t>4</t>
    </r>
    <r>
      <rPr>
        <sz val="10"/>
        <rFont val="Arial Narrow"/>
        <family val="2"/>
      </rPr>
      <t xml:space="preserve"> % max. 0,0005, 
SO</t>
    </r>
    <r>
      <rPr>
        <vertAlign val="subscript"/>
        <sz val="10"/>
        <rFont val="Arial Narrow"/>
        <family val="2"/>
      </rPr>
      <t>4</t>
    </r>
    <r>
      <rPr>
        <sz val="10"/>
        <rFont val="Arial Narrow"/>
        <family val="2"/>
      </rPr>
      <t xml:space="preserve"> % max. 0,0005, 
As % max. 0,00005, 
Zn % max. 0,0001, 
Cd % max. 0,0001, 
Co % max. 0,0001, 
Cu % max. 0,0001, 
Ni % max. 0,0001, 
Pb % max. 0,0001,
Fe % max. 0,00002</t>
    </r>
  </si>
  <si>
    <r>
      <rPr>
        <b/>
        <sz val="10"/>
        <rFont val="Arial Narrow"/>
        <family val="2"/>
      </rPr>
      <t>Zawartość min. 99,5%</t>
    </r>
    <r>
      <rPr>
        <sz val="10"/>
        <rFont val="Arial Narrow"/>
        <family val="2"/>
      </rPr>
      <t xml:space="preserve">
Wygląd zewnętrzny bezbarwne kryształy lub biały, krystaliczny proszek
substancje nierozpuszczalne w wodzie % max. 0,01
substancje nierozpuszczalne w C</t>
    </r>
    <r>
      <rPr>
        <vertAlign val="subscript"/>
        <sz val="10"/>
        <rFont val="Arial Narrow"/>
        <family val="2"/>
      </rPr>
      <t>2</t>
    </r>
    <r>
      <rPr>
        <sz val="10"/>
        <rFont val="Arial Narrow"/>
        <family val="2"/>
      </rPr>
      <t>H</t>
    </r>
    <r>
      <rPr>
        <vertAlign val="subscript"/>
        <sz val="10"/>
        <rFont val="Arial Narrow"/>
        <family val="2"/>
      </rPr>
      <t>5</t>
    </r>
    <r>
      <rPr>
        <sz val="10"/>
        <rFont val="Arial Narrow"/>
        <family val="2"/>
      </rPr>
      <t>OH  wg przepisu, 
substancje nielotne z metanolem % max. 0,05, 
chlorki (Cl) % max. 0,0003, 
fosforany (PO</t>
    </r>
    <r>
      <rPr>
        <vertAlign val="subscript"/>
        <sz val="10"/>
        <rFont val="Arial Narrow"/>
        <family val="2"/>
      </rPr>
      <t>4</t>
    </r>
    <r>
      <rPr>
        <sz val="10"/>
        <rFont val="Arial Narrow"/>
        <family val="2"/>
      </rPr>
      <t>) % max. 0,001, 
siarczany (SO</t>
    </r>
    <r>
      <rPr>
        <vertAlign val="subscript"/>
        <sz val="10"/>
        <rFont val="Arial Narrow"/>
        <family val="2"/>
      </rPr>
      <t>4</t>
    </r>
    <r>
      <rPr>
        <sz val="10"/>
        <rFont val="Arial Narrow"/>
        <family val="2"/>
      </rPr>
      <t>) % max. 0,005, 
metale ciężkie (j. Pb) % max. 0,001, 
arsen (As) % max. 0,0001, 
wapń (Ca) % max. 0,005, 
żelazo (Fe) % max. 0,0001</t>
    </r>
  </si>
  <si>
    <r>
      <rPr>
        <b/>
        <sz val="10"/>
        <rFont val="Arial Narrow"/>
        <family val="2"/>
      </rPr>
      <t>Zawartość (w preparacie wysuszonym) min. 99,8%</t>
    </r>
    <r>
      <rPr>
        <sz val="10"/>
        <rFont val="Arial Narrow"/>
        <family val="2"/>
      </rPr>
      <t xml:space="preserve">
Substancje nierozpuszczalne w wodzie max. 0,005%
pH (5%, H2</t>
    </r>
    <r>
      <rPr>
        <vertAlign val="subscript"/>
        <sz val="10"/>
        <rFont val="Arial Narrow"/>
        <family val="2"/>
      </rPr>
      <t>2</t>
    </r>
    <r>
      <rPr>
        <sz val="10"/>
        <rFont val="Arial Narrow"/>
        <family val="2"/>
      </rPr>
      <t>) 5,0 - 7,5
Woda max. 1,0%
Azotyny (NO2) max. 0,0002%
Chlorki (Cl) max. 0,0005%
Chlorany i nadchlorany (Cl) max. 0,003%
Fosforany (PO</t>
    </r>
    <r>
      <rPr>
        <vertAlign val="subscript"/>
        <sz val="10"/>
        <rFont val="Arial Narrow"/>
        <family val="2"/>
      </rPr>
      <t>4</t>
    </r>
    <r>
      <rPr>
        <sz val="10"/>
        <rFont val="Arial Narrow"/>
        <family val="2"/>
      </rPr>
      <t>) max. 0,0002%
Siarczany (SO</t>
    </r>
    <r>
      <rPr>
        <vertAlign val="subscript"/>
        <sz val="10"/>
        <rFont val="Arial Narrow"/>
        <family val="2"/>
      </rPr>
      <t>4</t>
    </r>
    <r>
      <rPr>
        <sz val="10"/>
        <rFont val="Arial Narrow"/>
        <family val="2"/>
      </rPr>
      <t>) max. 0,003%
Sole amonowe (NH</t>
    </r>
    <r>
      <rPr>
        <vertAlign val="subscript"/>
        <sz val="10"/>
        <rFont val="Arial Narrow"/>
        <family val="2"/>
      </rPr>
      <t>4</t>
    </r>
    <r>
      <rPr>
        <sz val="10"/>
        <rFont val="Arial Narrow"/>
        <family val="2"/>
      </rPr>
      <t>) max. 0,002%
Metale ciężkie (j. Pb) max. 0,0005%
Magnez (Mg) max. 0,001%
Żelazo (Fe) max. 0,0002%
Wapń (Ca) max. 0,002%
Potas (K) max. 0,005%
Wygląd zewnętrzny: biały, drobnokrystaliczny proszek</t>
    </r>
  </si>
  <si>
    <r>
      <t xml:space="preserve">zawartość (w preparacie wysuszonym) min. </t>
    </r>
    <r>
      <rPr>
        <b/>
        <sz val="10"/>
        <rFont val="Arial Narrow"/>
        <family val="2"/>
      </rPr>
      <t>98%</t>
    </r>
    <r>
      <rPr>
        <sz val="10"/>
        <rFont val="Arial Narrow"/>
        <family val="2"/>
      </rPr>
      <t xml:space="preserve">
straty po suszeniu (120°C) % min. 24 max. 30
chlorki (Cl) % max. 0,008, 
fosforany (PO</t>
    </r>
    <r>
      <rPr>
        <vertAlign val="subscript"/>
        <sz val="10"/>
        <rFont val="Arial Narrow"/>
        <family val="2"/>
      </rPr>
      <t>4</t>
    </r>
    <r>
      <rPr>
        <sz val="10"/>
        <rFont val="Arial Narrow"/>
        <family val="2"/>
      </rPr>
      <t>) % max. 0,015, 
siarczany (SO</t>
    </r>
    <r>
      <rPr>
        <vertAlign val="subscript"/>
        <sz val="10"/>
        <rFont val="Arial Narrow"/>
        <family val="2"/>
      </rPr>
      <t>4</t>
    </r>
    <r>
      <rPr>
        <sz val="10"/>
        <rFont val="Arial Narrow"/>
        <family val="2"/>
      </rPr>
      <t>) % max. 0,04, 
metale ciężkie (j. Pb) % max. 0,002, 
arsen (As) % max. 0,0001, 
żelazo (Fe) % max. 0,004</t>
    </r>
  </si>
  <si>
    <r>
      <t xml:space="preserve">Zawartość min. </t>
    </r>
    <r>
      <rPr>
        <b/>
        <sz val="10"/>
        <rFont val="Arial Narrow"/>
        <family val="2"/>
      </rPr>
      <t>97%</t>
    </r>
    <r>
      <rPr>
        <sz val="10"/>
        <rFont val="Arial Narrow"/>
        <family val="2"/>
      </rPr>
      <t xml:space="preserve">
Subst. nierozp. w rozcienczonym HCl max. 0,02%
Chlorki (Cl) max. 0,01%
Siarczany (SO</t>
    </r>
    <r>
      <rPr>
        <vertAlign val="subscript"/>
        <sz val="10"/>
        <rFont val="Arial Narrow"/>
        <family val="2"/>
      </rPr>
      <t>4</t>
    </r>
    <r>
      <rPr>
        <sz val="10"/>
        <rFont val="Arial Narrow"/>
        <family val="2"/>
      </rPr>
      <t xml:space="preserve">) max. 0,02%
Bar (Ba) max. 0,005%
Ołów (Pb) max. 0,003%
Wapń (Ca) max. 0,05%
Żelazo (Fe) max. 0,005%
Wygląd zewnętrzny: biały proszek
</t>
    </r>
  </si>
  <si>
    <r>
      <rPr>
        <b/>
        <sz val="10"/>
        <rFont val="Arial Narrow"/>
        <family val="2"/>
      </rPr>
      <t>Zawartość min. 99,5%</t>
    </r>
    <r>
      <rPr>
        <sz val="10"/>
        <rFont val="Arial Narrow"/>
        <family val="2"/>
      </rPr>
      <t xml:space="preserve">
Wygląd zewnętrzny  biały, krystaliczny proszek
substancje nierozpuszczalne w wodzie % max. 0,005, 
pH (5%, H</t>
    </r>
    <r>
      <rPr>
        <vertAlign val="subscript"/>
        <sz val="10"/>
        <rFont val="Arial Narrow"/>
        <family val="2"/>
      </rPr>
      <t>2</t>
    </r>
    <r>
      <rPr>
        <sz val="10"/>
        <rFont val="Arial Narrow"/>
        <family val="2"/>
      </rPr>
      <t>O)  min. 4,5 max. 5,5, 
pozostałość po prażeniu % max. 0,05, 
azotany (NO</t>
    </r>
    <r>
      <rPr>
        <vertAlign val="subscript"/>
        <sz val="10"/>
        <rFont val="Arial Narrow"/>
        <family val="2"/>
      </rPr>
      <t>3</t>
    </r>
    <r>
      <rPr>
        <sz val="10"/>
        <rFont val="Arial Narrow"/>
        <family val="2"/>
      </rPr>
      <t>) % max. 0,0006, 
fosforany (PO</t>
    </r>
    <r>
      <rPr>
        <vertAlign val="subscript"/>
        <sz val="10"/>
        <rFont val="Arial Narrow"/>
        <family val="2"/>
      </rPr>
      <t>4</t>
    </r>
    <r>
      <rPr>
        <sz val="10"/>
        <rFont val="Arial Narrow"/>
        <family val="2"/>
      </rPr>
      <t>) % max. 0,001, 
jodki i bromki % max. 0,001, 
siarczany (SO</t>
    </r>
    <r>
      <rPr>
        <vertAlign val="subscript"/>
        <sz val="10"/>
        <rFont val="Arial Narrow"/>
        <family val="2"/>
      </rPr>
      <t>4</t>
    </r>
    <r>
      <rPr>
        <sz val="10"/>
        <rFont val="Arial Narrow"/>
        <family val="2"/>
      </rPr>
      <t>) % max. 0,002, 
metale ciężkie (j. Pb) % max. 0,0005, 
arsen (As) % max. 0,00005, 
magnez (Mg) % max. 0,001, 
wapń (Ca) % max. 0,002, 
żelazo (Fe) % max. 0,0005</t>
    </r>
  </si>
  <si>
    <r>
      <rPr>
        <b/>
        <sz val="10"/>
        <rFont val="Arial Narrow"/>
        <family val="2"/>
      </rPr>
      <t>Zawartość min. 99,5%</t>
    </r>
    <r>
      <rPr>
        <sz val="10"/>
        <rFont val="Arial Narrow"/>
        <family val="2"/>
      </rPr>
      <t xml:space="preserve">
Wygląd zewnętrzny  bezbarwne kryształy lub biały krystaliczny proszek
substancje nierozpuszczalne w wodzie % max. 0,005, 
pH (5%, H</t>
    </r>
    <r>
      <rPr>
        <vertAlign val="subscript"/>
        <sz val="10"/>
        <rFont val="Arial Narrow"/>
        <family val="2"/>
      </rPr>
      <t>2</t>
    </r>
    <r>
      <rPr>
        <sz val="10"/>
        <rFont val="Arial Narrow"/>
        <family val="2"/>
      </rPr>
      <t>O)  min. 5 max. 8, 
straty po suszeniu (105°C, 2 h) % max. 0,5, 
azot ogólny (N) % max. 0,001, 
jodki (I) % max. 0,008, siarczany (SO</t>
    </r>
    <r>
      <rPr>
        <vertAlign val="subscript"/>
        <sz val="10"/>
        <rFont val="Arial Narrow"/>
        <family val="2"/>
      </rPr>
      <t>4</t>
    </r>
    <r>
      <rPr>
        <sz val="10"/>
        <rFont val="Arial Narrow"/>
        <family val="2"/>
      </rPr>
      <t>4) % max. 0,005, 
metale ciężkie (j. Pb) % max. 0,0005, 
arsen (As) % max. 0,00005, 
bar (Ba) % max. 0,003, 
magnez (Mg) % max. 0,002, 
potas (K) % max. 0,03, 
wapń (Ca) % max. 0,004, 
żelazo (Fe) % max. 0,0005</t>
    </r>
  </si>
  <si>
    <r>
      <rPr>
        <b/>
        <sz val="10"/>
        <rFont val="Arial Narrow"/>
        <family val="2"/>
      </rPr>
      <t>Zawartość: min. 98,5%</t>
    </r>
    <r>
      <rPr>
        <sz val="10"/>
        <rFont val="Arial Narrow"/>
        <family val="2"/>
      </rPr>
      <t xml:space="preserve">
Wygląd zewnętrzny: bezbarwne, higroskopijne kryształy
Substancje nierozpuszczalne w wodzie: max. 0,005%
pH (5%, H</t>
    </r>
    <r>
      <rPr>
        <vertAlign val="subscript"/>
        <sz val="10"/>
        <rFont val="Arial Narrow"/>
        <family val="2"/>
      </rPr>
      <t>2</t>
    </r>
    <r>
      <rPr>
        <sz val="10"/>
        <rFont val="Arial Narrow"/>
        <family val="2"/>
      </rPr>
      <t>O) min. 5,5 max. 7,5
Siarczany (SO</t>
    </r>
    <r>
      <rPr>
        <vertAlign val="subscript"/>
        <sz val="10"/>
        <rFont val="Arial Narrow"/>
        <family val="2"/>
      </rPr>
      <t>4</t>
    </r>
    <r>
      <rPr>
        <sz val="10"/>
        <rFont val="Arial Narrow"/>
        <family val="2"/>
      </rPr>
      <t>): max. 0,005%
Metale ciężkie (j. Pb): max. 0,0005%
Bar (Ba): max. 0,005%
Magnez (Mg): max. 0,05%
Potas (K): max.0,01%
Sód (Na): max. 0,2%
Żelazo (Fe): max. 0,0002%</t>
    </r>
  </si>
  <si>
    <r>
      <t>Pakiet nr 3 - Odczynniki  nieorganiczne</t>
    </r>
    <r>
      <rPr>
        <b/>
        <sz val="11"/>
        <color indexed="10"/>
        <rFont val="Arial Narrow"/>
        <family val="2"/>
      </rPr>
      <t xml:space="preserve"> </t>
    </r>
  </si>
  <si>
    <t>WARTOŚĆ OGÓŁEM (PAKIET NR 4) :</t>
  </si>
  <si>
    <t>rura spalań TOC, śr. 26 mm, op.a`1 szt</t>
  </si>
  <si>
    <t>strzykawka 500 ul do autosamplera APG 60, op.a`1szt</t>
  </si>
  <si>
    <t>septa do strzykawki do autosamplera 9,5 mm, op.a`1szt</t>
  </si>
  <si>
    <t>Roztwór buforowy pH 10,00 +/- 0,05. Wygląd zewnętrzny  bezbarwna, klarowna ciecz, pH (20°C)  9,95-10,05 op.a`100ml</t>
  </si>
  <si>
    <t>cena jedn. 
 netto w PLN 
za 1 op./szt</t>
  </si>
  <si>
    <t>WARTOŚĆ OGÓŁEM (PAKIET NR 1) :</t>
  </si>
  <si>
    <t>WARTOŚĆ OGÓŁEM (PAKIET NR 2) :</t>
  </si>
  <si>
    <t>WARTOŚĆ OGÓŁEM (PAKIET NR 3) :</t>
  </si>
  <si>
    <t>WARTOŚĆ OGÓŁEM (PAKIET NR 6):</t>
  </si>
  <si>
    <t>WARTOŚĆ OGÓŁEM (PAKIET NR 7):</t>
  </si>
  <si>
    <t>szacunkowa ilość
ogółem</t>
  </si>
  <si>
    <t>szacunkowa ilość ogółem</t>
  </si>
  <si>
    <t>szacunkowa 
ilość op.</t>
  </si>
  <si>
    <t>szacunkowa 
ilość op. ogółem</t>
  </si>
  <si>
    <t>szacunkowa  
ilość op.</t>
  </si>
  <si>
    <t>Producent i numer 
katalogowy producenta
oferowanego  przez Wykonawcę produktu</t>
  </si>
  <si>
    <t>ECO MicroPlate – 3 sets of the same 31 carbon sources in a 96 well Biolog MicroPlate. Used for characterization / community analysis, op.a`10szt</t>
  </si>
  <si>
    <t xml:space="preserve">2,5L
butelka
 szklana
</t>
  </si>
  <si>
    <r>
      <rPr>
        <b/>
        <sz val="10"/>
        <rFont val="Arial Narrow"/>
        <family val="2"/>
      </rPr>
      <t>• Zawartość-69-70%</t>
    </r>
    <r>
      <rPr>
        <sz val="10"/>
        <rFont val="Arial Narrow"/>
        <family val="2"/>
      </rPr>
      <t xml:space="preserve"> </t>
    </r>
    <r>
      <rPr>
        <sz val="10"/>
        <color indexed="19"/>
        <rFont val="Arial Narrow"/>
        <family val="2"/>
      </rPr>
      <t xml:space="preserve">67, </t>
    </r>
    <r>
      <rPr>
        <sz val="10"/>
        <color indexed="36"/>
        <rFont val="Arial Narrow"/>
        <family val="2"/>
      </rPr>
      <t>67</t>
    </r>
    <r>
      <rPr>
        <sz val="10"/>
        <rFont val="Arial Narrow"/>
        <family val="2"/>
      </rPr>
      <t xml:space="preserve">
• Pozost.po wyprażeniu - max.2ppm, 
• Glin (Al) &lt;5 ppb, • Arsen i Antymon (j. As) &lt;2 ppb
• Bar(Ba) &lt;1 ppb, • Beryl (Be) &lt;1 ppb 
• Bizmut(Bi) &lt;1 ppb, • Bor(B) maks. 0,9 ppb
• Chrom (Cr) maks. 3 ppb, • Cyna (Sn) &lt;0,8 ppb
• Cynk(Zn) &lt;1 ppb, • Cyrkon(Zr) &lt;1 ppb 
• Fosforany(PO4) &lt;0,01 ppm, • Gal(Ga) &lt;1 ppb
• German(Ge) &lt;2 ppb, • Kadm (Cd) &lt;1 ppb 
• Kobalt(Co) &lt;1 ppb, • Krzem(Si) &lt;10 ppb 
• Lit(Li) &lt;1 ppb, • Magnez(Mg) &lt;1 ppb 
• Mangan(Mn) &lt;1 ppb, • Metale ciężkie(Pb) &lt;50 ppb 
• Miedź(Cu) &lt;1 ppb, • Molibden(Mo) &lt;5 ppb 
• Nikiel(Ni) &lt;0,3 ppb, • Ołów(Pb) &lt;0,5 ppb
• Potas(K) &lt;2 ppb, • Rtęć(Hg) &lt;0,1 ppb 
• Siarczany(SO</t>
    </r>
    <r>
      <rPr>
        <vertAlign val="subscript"/>
        <sz val="10"/>
        <rFont val="Arial Narrow"/>
        <family val="2"/>
      </rPr>
      <t>4</t>
    </r>
    <r>
      <rPr>
        <sz val="10"/>
        <rFont val="Arial Narrow"/>
        <family val="2"/>
      </rPr>
      <t xml:space="preserve">) &lt;0,2 ppm, • Sód(Na) &lt;5 ppb 
• Srebro(Ag) &lt;1 ppb, • Stront(Sr) &lt;1 ppb
• Tantal(Ta) &lt;0,9 ppb, • Wanad(V) &lt;1 ppb 
• Wapń(Ca) maks.1 ppb, • Złoto(Au) maks. 0,3 ppb 
• Żelazo(Fe) &lt;1 ppb
</t>
    </r>
  </si>
  <si>
    <r>
      <rPr>
        <b/>
        <sz val="10"/>
        <rFont val="Arial Narrow"/>
        <family val="2"/>
      </rPr>
      <t xml:space="preserve">• Zawartość 36,5-38% </t>
    </r>
    <r>
      <rPr>
        <b/>
        <sz val="10"/>
        <color indexed="36"/>
        <rFont val="Arial Narrow"/>
        <family val="2"/>
      </rPr>
      <t>34-37</t>
    </r>
    <r>
      <rPr>
        <sz val="10"/>
        <rFont val="Arial Narrow"/>
        <family val="2"/>
      </rPr>
      <t xml:space="preserve">
• Ekstahowalne substancje organiczne &lt;1 ppm
• Pozost. po wyprażeniu  &lt;1 ppm
• Glin (Al) maks. 0,4 ppb
• Arsen i Antymon (j. As) &lt;3 ppb
• Bar(Ba) &lt;0,2 ppb, • Beryl (Be) &lt;0,2 ppb 
• Bizmut(Bi) &lt;1 ppb, • Bor(B) &lt;5 ppb
• Chrom (Cr) &lt;0,4 ppb, • Cyna (Sn) &lt;0,8 ppb
• Cynk(Zn) &lt;0,3 ppb, • Cyrkon(Zr) maks. 0,4 ppb 
• Fosforany(PO4) &lt;0,03 ppm, • Gal(Ga) &lt;0,2 ppb
• German(Ge) &lt;2 ppb, • Kadm (Cd) &lt;0,3 ppb 
• Kobalt(Co) &lt;0,3 ppb, • Krzem(Si) &lt;10 ppb 
• Lit(Li) &lt;0,2 ppb, • Magnez(Mg) maks. 0,5 ppb 
• Mangan(Mn) &lt;0,4 ppb, • Metale ciężkie(Pb) &lt;50 ppb 
• Miedź(Cu) &lt;0,1 ppb, • Molibden(Mo) &lt;5 ppb 
• Nikiel(Ni) &lt;0,3 ppb, • Ołów(Pb) &lt;0,5 ppb
• Potas(K) &lt;2 ppb, • Rtęć(Hg) maks. 0,1 ppb 
• Siarczany(SO</t>
    </r>
    <r>
      <rPr>
        <vertAlign val="subscript"/>
        <sz val="10"/>
        <rFont val="Arial Narrow"/>
        <family val="2"/>
      </rPr>
      <t>4</t>
    </r>
    <r>
      <rPr>
        <sz val="10"/>
        <rFont val="Arial Narrow"/>
        <family val="2"/>
      </rPr>
      <t>) &lt;0,3 ppm, • Siarczyny (SO</t>
    </r>
    <r>
      <rPr>
        <vertAlign val="subscript"/>
        <sz val="10"/>
        <rFont val="Arial Narrow"/>
        <family val="2"/>
      </rPr>
      <t>3</t>
    </r>
    <r>
      <rPr>
        <sz val="10"/>
        <rFont val="Arial Narrow"/>
        <family val="2"/>
      </rPr>
      <t xml:space="preserve">) maks. 0,3 ppm
• Sód(Na) &lt;5 ppb, • Srebro(Ag) &lt;0,3 ppb 
• Stront(Sr) &lt;0,2 ppb, • Tantal(Ta) &lt;0,9 ppb 
• Wanad(V) &lt;0,2 ppb, • Wapń(Ca) maks.19,3 ppb
• Złoto(Au) maks. 0,2 ppb, • Żelazo(Fe) &lt;1 ppb
</t>
    </r>
  </si>
  <si>
    <t>Gotowa pożywka VRBG sporządzona z Pepton miesny (wołowy lub wieprzowy) 7 g, Ekstrakt drożdżowy 3 g, Glukoza 10 g, Chlorek sodu 5 g,
Czerwień obojętna 0,03 g, Fiolet krystaliczny 0,002 g, Sole żółci (wołowe lub owcze) 1,5 g
Agar 12 g, Oczyszczona woda 1 l, pH 7.4   op.a` 6 butelek x 200 ml</t>
  </si>
  <si>
    <t>Gotowa pożywka agarowa z glukozą sporządzona z Enzymatyczny hydrolizat kazeiny 10g, Ekstrakt drożdżowy 1,50g, Glukoza 10g, Chlorek sodu 5g, Purpura bromo-krezolowa 0,015g, Agar 14g, Oczyszczona woda 1l, pH 7.0 op.a' 100 probówek x 15 ml</t>
  </si>
  <si>
    <t>Odczynnik do wykrywania oksydazy-odczynnik gotowy do użycia. Zawartość zestawu: 50 ampułek z 0.75ml odczynnika w każdej, 1 przyrząd wielokrotnego użytku do otwierania ampułek, 1 instrukcja, teoretyczna zawartość składników: N,N,N,N-tetrametylo-1,4- fenylodiamina - 10g, Kwas askorbinowy - 2g, Woda dejonizowana - 1L, op.a` 1 kpl</t>
  </si>
  <si>
    <t>Buforowana Woda Peptonowa-gotowa pożywka,  sporządzona z: Pepton kazeinowy i żelatynowy (bydlęcy lub wieprzowy) - 10g, Chlorek sodu - 5g, Wodorofosforan dwusodowy (12 H2O) - 9g, Dwuwodorofosforan potasu - 1,5g, Oczyszczona woda - 1Ll, pH - 7,0, op.a` 10 minitorebek po 225 ml</t>
  </si>
  <si>
    <t>Gotowa pożywka RVSl,  sporządzona z: Pepton sojowy - 4.5g, Chlorek sodu - 7.2g, Bufor fosforanowy (KH2PO4 + K2HPO4) - 1.44g, Chlorek magnezu 6 H2O - 28.6 g, Szczawian zieleni malachitowej - 0.036g, Oczyszczona woda - 1L, pH 5.2 , op.a`20 x 10 ml</t>
  </si>
  <si>
    <t>Gotowe podłoże XLD sporządzone z Ksyloza - 3.5g , L-lizyna - 5g , Laktoza (wołowa) - 7.5g, Sacharoza - 7.5g, Chlorek sodu - 5g, Wyciąg drożdżowy - 3g, Dezoksycholan sodu (owczy lub wołowy) - 2.5g, Tiosiarczan sodu - 6.8g, Cytrynian żelazowo-amonowy - 0.8g , Czerwień fenolowa - 0.08g, Oczyszczona woda - 1L , pH 7,4, op.a` 2x10 płytek o śr.90 mm</t>
  </si>
  <si>
    <t>Gotowe podłoże Agar Sabouraud z dekstrozą (SDA), sporządzone z: Pankreatynowy wyciąg kazeiny (wołowy) - 5g, Peptyczny wyciąg tkanek zwierzęcych (wołowy lub wieprzowy) - 5g, Dejstroza - 40g, Agar - 15g, Oczyszczona woda - 1L, pH 5.6, op.a` 2x10 płytek o śr.90 mm</t>
  </si>
  <si>
    <t>Gotowe podłoże Agar tryptonowo-sojowy (TSA) sporządzone z: Pepton kazeinowy (wołowy) - 15g, Pepton sojowy - 5g, Chlorek sodu - 5g , Agar - 15g , Oczyszczona woda - 1000 ml, pH - 7.3,  op.a` 2x10 płytek o śr.90 mm</t>
  </si>
  <si>
    <t>Chromogenny agar Salmonella chromID™ Salmonella agar (SM2). sporządzone z: peptony (wołowe lub wieprzowe) 6.25g, Tris 0.16g, Laktoza(wołowa) 6g, Sole żółci (wołowe lub owcze)  1.5g, Mieszanina chromogenna 9.63 g, NaCl 5g, Mieszanina wybiórcza 0.03g, Agar 14g, Oczyszczona woda 1L, op.a` 20 płytek śr. 90 mm</t>
  </si>
  <si>
    <t xml:space="preserve">Podłoże półFrasera, sporządzone z: pepton mięsny (wołowy lub wieprzowy): 5g, pepton kazeinowy (wołowy): 5g, wyciąg mięsny (wołowy lub wieprzowy): 5g, wyciąg drożdżowy: 5g, NaCl: 20g, mieszanina buforów: 13,35g, eskulina: 1g, chlorek litu: 3g, cytrynian amonowo-żelazowy: 0,5g, akryflawina: 0,0125g, kwas nalidyksowy: 0,01g, oczyszczona woda: 1L,  op.a' 20 probówek x 10 ml </t>
  </si>
  <si>
    <t>Toluen</t>
  </si>
  <si>
    <t>Czystość (GC) min. 99,8%
Temp. topnienia -98°C ± 1°C
Temp. wrzenia 65°C ± 1°C
Gęstość (20°C) 0,79 g/mL ± 5%
Pozostałość po odparowaniu max. 3,0 mg/L
Woda (KF) max 0,03%
Kwasowość max. 0,0002 meq/g
Zasadowość max. 0,0002 meq/g
Transmisja UV:
przy 200 lub 225 nm min. 50%
przy 235 lub 240 nm min. 80%
przy 260 lub 265 nm min. 98%
powyżej 240 nm min. 98%
Rozpuszczalnik filtrowany przez filtr 0,2 μm</t>
  </si>
  <si>
    <t xml:space="preserve">Czystość (GC) min. 99,9%
Temp. topnienia -98°C ± 1°C
Temp. wrzenia 65°C ± 1°C
Gęstość (20°C) 0,79 g/mL ± 5%
Pozostałość po odparowaniu max. 2,0 mg/L
Woda (KF) max 0,02%
Kwasowość max. 0,0002 meq/g
Zasadowość max. 0,0002 meq/g
Transmisja UV:
przy 210 nm min. 20%
przy 220 nm min. 60%
przy 230 nm min. 75%
przy 235 nm min. 83%
przy 250 nm min. 95%
powyżej 260 nm min. 98%
Rozpuszczalnik filtrowany przez filtr 0,2 μm
</t>
  </si>
  <si>
    <t xml:space="preserve">Czystość (GC) min. 99,8%
Temp. topnienia -45°C ± 1°C
Temp. wrzenia 82°C ± 1°C
Gęstość (20°C) 0,79 g/mL ± 5%
Pozostałość po odparowaniu max. 4,0 mg/L
Woda (KF) max 0,05%
Kwasowość max. 0,0005 meq/g
Zasadowość max. 0,0002 meq/g
Transmisja UV:
przy 195 lub 197 nm min. 70%
przy 200 lub 210 nm min. 90%
powyżej 240 nm min. 98%
Rozpuszczalnik filtrowany przez filtr 0,2 μm
</t>
  </si>
  <si>
    <t xml:space="preserve">Czystość (GC) min. 99,5%
Temp. topnienia -89°C ± 1°C
Temp. wrzenia 117°C ± 1°C
Gęstość (20°C) 0,81 g/mL ± 5%
Pozostałość po odparowaniu max. 0,001%
Woda (KF) max 0,1%
Kwasowość max. 0,0008 meq/g
2-butanol (GC) max. 0,05%
1-butanal (GC) max. 0,01%
iso-butanol (GC) max. 0,15%
</t>
  </si>
  <si>
    <t>Zawartość 78,5 - 80%
Wygląd zewnętrzny bezbarwna, klarowna ciecz
Aldehydy (j. CH3CHO) max. 0,01%
Kwas mrówkowy (HCOOH) max. 0,03%
Próba na rozcieńczenie wodą wg przepisu
Pozostałość po odparowaniu max. 0,002%
Substancje redukujące KMnO4 (j. HCOOH) max. 0,01%
Chlorki (Cl) max. 0,0002%
Siarczany (SO4) max. 0,0003%
Metale ciężkie (j. Pb) max. 0,0001%
Żelazo (Fe) max. 0,0001%</t>
  </si>
  <si>
    <t>Zawartość (GC) min. 99,8%
Woda (KF) max. 0,01%
Pozostałość po odparowaniu max. 0,0005%
Kwasowość max. 0,0005 meq/g
UV transmisja (1cm,woda): 
290 nm min. 50%
300 nm min.80%
3100 nm min. 90%
330 nm min. 98%
350 nm min. 99%</t>
  </si>
  <si>
    <t>Skręcalność właściwa (20°C, 10%, H2O) +52,5 ÷ +53°
Substancje nierozpuszczalne w wodzie: max. 0,005%
Straty po suszeniu (105+/-5°C) max. 0,2%
Kwasy (j. CH3COOH) max. 0,015%
Skrobia: wg przepisu
Pozostałość po prażeniu (j. SO4) max. 0,02%
Chlorki (Cl) max. 0,0025%
Siarczany i siarczyny (j. SO4) max. 0,005%
Metale ciężkie (j. Pb) max. 0,0005%
Arsen (As) max. 0,00004%
Bar (Ba) max. 0,0001%
Cynk (Zn) max. 0,0005%
Kadm (Cd) max. 0,001%
Kobalt (Co) max. 0,0001%
Magnez (Mg) max. 0,0005%
Mangan (Mn) max. 0,0001%
Miedź (Cu) max. 0,0005%
Ołów (Pb) max. 0,0005%
Stront (Sr) max. 0,0001%
Wapń (Ca) max. 0,0005%
Żelazo (Fe) max. 0,0005%</t>
  </si>
  <si>
    <t>Zawartość (GC) min. 99,9% 
Woda (KF) max. 0,05%
Pozostałość po odparowaniu max. 0,0005%
Kwasowość max. 0,0005 meq/g
Transmisja UV (1cm,woda): 
210 nm min. 60%
220 nm min. 70%
230 nm min. 80%
240 nm min. 98%
250 nm min. 99%</t>
  </si>
  <si>
    <t>Czystość (GC) min. 99,8%
Temp. topnienia -95°C ± 1°C
Temp. wrzenia 56°C ± 1°C
Gęstość (20°C) 0,79 g/ml ± 5%
Pozostałość po odparowaniu max. 2,0 mg/L
Woda (KF) max 0,05%
Kwasowość max. 0,0002 meq/g
Zasadowość max. 0,0002 meq/g
Transmisja UV:
przy 335 nm min. 50%
przy 340 nm min. 80%
powyżej 350 nm min. 98%
Rozpuszczalnik filtrowany przez filtr 0,2 μm</t>
  </si>
  <si>
    <t xml:space="preserve">Czystość (v/v) 95,1-96,9%
Temp. topnienia -117°C ± 1°C
Temp. wrzenia 78°C ± 1°C
Gęstość (20°C) 0,81 g/mL ± 5%
Pozostałość po odparowaniu max. 25 mg/L
</t>
  </si>
  <si>
    <t>Czystość min. 99,5%
skażony benzoesanem denatonium (1 g/100 L) 
metyloetyloketonem (1 L/100 L)
alkoholem izopropoylowym (1 L/100 L)</t>
  </si>
  <si>
    <t xml:space="preserve">Czystość (GC) min. 99,8%
Temp. topnienia -89°C ± 1°C
Temp. wrzenia 82°C ± 1°C
Gęstość (20°C) 0,79 g/mL ± 5%
Pozostałość po odparowaniu max. 1,0 mg/L
Woda (KF) max 0,05%
Kwasowość max. 0,0002 meq/g
Zasadowość max. 0,0002 meq/g
Transmisja UV:
przy 220 lub 230 nm min. 50%
przy 260 nm min. 98%
Rozpuszczalnik filtrowany przez filtr 0,2 μm
</t>
  </si>
  <si>
    <t xml:space="preserve">Zawartość min. 99,7%
Temp. topnienia -89°C ± 1°C
Temp. wrzenia 82°C ± 1°C
Gęstość (20°C) 0,79 g/mL ± 5% 
Woda max. 0,1%
Wolne kwasy (j. CH3COOH) max. 0,002%
Aldehydy i ketony (j. CO) max. 0,005%
Etanol max. 0,01%
Metanol max. 0,01%
Pozostałość po odparowaniu max. 0,001%
Substancje redukujące KMnO4 (j. O) max. 0,0002% </t>
  </si>
  <si>
    <t>Czystość (GC) min. 99,9%
Temp. topnienia -89°C ± 1°C
Temp. wrzenia 82°C ± 1°C
Gęstość (20°C) 0,79 g/mL ± 5%
Pozostałość po odparowaniu max. 2,0 mg/L
Woda (KF) max 0,05%
Kwasowość max. 0,0002 meq/g
Zasadowość max. 0,0002 meq/g
Transmisja UV:
przy 220 nm min. 80%
przy 230 nm min. 90%
powyżej 250 nm min. 99%
Rozpuszczalnik filtrowany przez filtr 0,2 μm</t>
  </si>
  <si>
    <t xml:space="preserve">Czystość (GC) min. 99,5%
Temp. topnienia 25°C ± 1°C
Temp. wrzenia 82°C ± 1°C
Gęstość (20°C) 0,78 g/mL ± 5%
Pozostałość po odparowaniu max. 0,001%
Woda (KF) max 0,1%
Kwasowość max. 0,0005 meq/g
Zasadowość max. 0,0002 meq/g
aldehydy i ketony (jako formaldehyd) max. 0,01%
</t>
  </si>
  <si>
    <t xml:space="preserve">Czystość (GC) min. 99,0%
Temp. topnienia -95°C ± 1°C
Temp. wrzenia 69°C ± 1°C
Gęstość (20°C) 0,66 g/mL ± 5%
Pozostałość po odparowaniu max. 0,001%
Woda (KF) max 0,005%
Kwasowość max. 0,0002 meq/g
Zasadowość max. 0,0002 meq/g
związki aromatyczne (jako benzen) max. 0,01%
</t>
  </si>
  <si>
    <t>Czystość (GC) min. 99,0%
Temp. topnienia -63°C ± 1°C
Temp. wrzenia 61°C ± 1°C
Gęstość (20°C) 1.48 g/mL ± 5%
Pozostałość po odparowaniu max. 0,001%
Woda (KF) max 0,01%
wolne kwasy (jako HCl) max. 0,0002%
wolny chlor max. 0,00003%
związki karbonylowe (jako CO) max. 0,005%
aldehydy i ketony (jako aceton) max. 0,001%
etanol (GC) max. 0,6-1,0%
stabilizowany EtOH</t>
  </si>
  <si>
    <t>Zawartość 24 - 28%
Wygląd zewnętrzny - bezbarwna, klarowna ciecz
Pozostałość po odparowaniu max. 0,003%
Substancje redukujące KMnO4 (j. O) max. 0,0008%
Chlorki (Cl) max. 0,0001%
Fosforany (PO4) max. 0,0001%
Siarka całkowita (j. SO4) max. 0,0003%
Węglany (CO3) max. 0,002%
Metale ciężkie (j. Pb) max. 0,00005%
Wapń i magnez (j. Ca) max. 0,0002%
Żelazo (Fe) max. 0,000025%</t>
  </si>
  <si>
    <t>Zawartość min. 99%
Wygląd zewnętrzny bezbarwna, klarowna ciecz
Gęstość (20°C) 0,81 g/mL ± 5%
Woda (KF) max. 0,2%
Kwasy (j. CH3COOH) max. 0,01%
Furfurol max. 0,0001%
Pozostałość po odparowaniu max. 0,003%</t>
  </si>
  <si>
    <t>Zawartość 99,5 - 100,5%
Wygląd zewnętrzny - drobne, bezbarwne kryształy lub biały proszek
Substancje nierozpuszczalne w wodzie max. 0,005%
Pozostałość po prażeniu (j. SO4) max. 0,03%
Substancje ciemniejące pod wpływem H2SO4 - wg przepisu
Chlorki (Cl) max. 0,001%
Fosforany (PO4) max. 0,001%
Siarka całkowita (j. SO4) max. 0,01%
Metale ciężkie (j. Pb) max. 0,0005%
Wapń (Ca) max. 0,005%
Żelazo (Fe) max. 0,0005%</t>
  </si>
  <si>
    <t xml:space="preserve">Stopień deuteracji min. 99,80%
Temp. topnienia -98°C ± 1°C
Temp. wrzenia 65°C ± 1°C
Gęstość (20°C) 0.79 g/mL ± 5%
Woda (KF, H2O+D2O) max 0,03%
Certyfikaty analityczne potwierdzające stopień
deuteracji i zawartość wody oraz widmo NMR
(dla danego numeru partii)
</t>
  </si>
  <si>
    <t xml:space="preserve">Stopień deuteracji min. 99,90%
Temp. topnienia 20°C ± 1°C
Temperatura rozkładu min. 190°C ± 1°C
Gęstość (20°C) 1,19 g/mL ± 5%
Woda  (KF, H2O+D2O)  max 0,03%
Tetrametylosilan (NMR) ok. 0,1% (v/v)
Woda (NMR) max. 0,02%
Certyfikaty analityczne potwierdzające stopień
deuteracji i zawartość wody oraz widmo NMR
(dla danego numeru partii)
</t>
  </si>
  <si>
    <t xml:space="preserve">Czystość (GC) min. 99,9%
Temp. topnienia -45°C ± 1°C
Temp. wrzenia 82°C ± 1°C
Gęstość (20°C) 0.79 g/mL ± 5%
Pozostałość po odparowaniu max. 1,0 mg/L
Woda (KF) max 0,01%
Kwasowość max. 0,0001 meq/g
Zasadowość max. 0,0002 meq/g
Transmisja UV:
przy 191 nm min. 25%
przy 195 nm min. 85%
przy 200 nm min. 96%
przy 215 nm min. 98%
powyżej 230 nm min. 99%
Pozostałość metali:
Al. (glin) max. 10 ppb
Ca (wapń) max. 10 ppb
Fe (żelazo) max. 10 ppb
K (potas) max. 5 ppb
Mg (magnez) max. 10 ppb
Na (sód) max. 50 ppb
pozostałe metale (ICP-MS) max 5ppb
Rozpuszczalnik filtrowany przez filtr 0,2 μm
</t>
  </si>
  <si>
    <t>Czystość (GC) min. 99,8% 
Tożsamość (IR) - spełnia 
Pozostałość po odparowaniu max. 3,0 mg/L
Woda max. 0,05%
Barwa max. 10 Hazen
GC/MSD (retention range n-undecane to n-tetracontane, scaning area 30-600 amu, 
individual signals (n-teradecane standard)) max. 3 ng/mL</t>
  </si>
  <si>
    <t>Zawartość min. 99.0% (enzymatic) for enzyme immunoassay
Postać: Proszek lub kryształy
Zanieczyszczenia  ≤0.1% wolnego nitrofenolu</t>
  </si>
  <si>
    <t>Zawartość (HPLC) min. 98%
Postać i kolor: Blado żółty proszek
Rozpuszczalność H2O: 50 mg/mL</t>
  </si>
  <si>
    <t>Reagent is suitable for micro (1-10 μg/mL) and standard (50-1400 μg/mL) assays.Can be used in microwell plate assays.</t>
  </si>
  <si>
    <t xml:space="preserve">0,5L
butelka
 szklana
</t>
  </si>
  <si>
    <t xml:space="preserve">FORMULARZ ASORTYMENTOWO-CENOWY  </t>
  </si>
  <si>
    <t xml:space="preserve">FORMULARZ ASORTYMENTOWO-CENOWY </t>
  </si>
  <si>
    <t xml:space="preserve">1 kg
pojemnik plastikowy
</t>
  </si>
  <si>
    <t>VAT w %</t>
  </si>
  <si>
    <t xml:space="preserve">
wartość 
 netto 
w PLN 
</t>
  </si>
  <si>
    <t>Etanol odwodniony</t>
  </si>
  <si>
    <t>Do analizy poz. Org. ULTRA RESI</t>
  </si>
  <si>
    <r>
      <t xml:space="preserve">Eter </t>
    </r>
    <r>
      <rPr>
        <i/>
        <sz val="10"/>
        <rFont val="Arial Narrow"/>
        <family val="2"/>
      </rPr>
      <t>tert</t>
    </r>
    <r>
      <rPr>
        <sz val="10"/>
        <rFont val="Arial Narrow"/>
        <family val="2"/>
      </rPr>
      <t>-butylowo- metylowy (MTBE)</t>
    </r>
  </si>
  <si>
    <t>Bradford Reagent, for 0.1-1.4 mg/mL protein</t>
  </si>
  <si>
    <t>Biochemia</t>
  </si>
  <si>
    <t>Gleboznawstwo</t>
  </si>
  <si>
    <t>GLACH</t>
  </si>
  <si>
    <t>Biotechnologia</t>
  </si>
  <si>
    <t>Mikrobiologia</t>
  </si>
  <si>
    <t>Zboża</t>
  </si>
  <si>
    <t>Mikrobilogia</t>
  </si>
  <si>
    <t>WARTOŚĆ OGÓŁEM (PAKIET NR 8):</t>
  </si>
  <si>
    <t>WARTOŚĆ OGÓŁEM (PAKIET NR 9):</t>
  </si>
  <si>
    <t xml:space="preserve">wartość 
 netto 
w PLN </t>
  </si>
  <si>
    <t xml:space="preserve">wartość 
VAT w PLN </t>
  </si>
  <si>
    <t xml:space="preserve">wartość 
brutto 
w PLN </t>
  </si>
  <si>
    <t xml:space="preserve">Metanol </t>
  </si>
  <si>
    <t>CZDA - basic</t>
  </si>
  <si>
    <t>1 L</t>
  </si>
  <si>
    <t>Metanol cz.d.a.
Methanol pure p.a.
Zawartość (GC) min. 99,8%
Woda max. 0,05%
Wolne kwasy (j. HCOOH) max. 0,0015%
Wolne alkalia (j. NH3) max. 0,0001%
Aldehydy i ketony (j. HCHO) max. 0,005%
Pozostałość po odparowaniu max. 0,001%
Subst. ciemniejące pod wpływem H2SO4 wg przepisu
Subst. redukujące KMnO4 (j. O) max. 0,0005%
Żelazo (Fe) max. 0,00002%
Wygląd zewnętrzny: bezbarwna, klarowna ciecz</t>
  </si>
  <si>
    <t>Sodu podchloryn</t>
  </si>
  <si>
    <t>1 nukleotyd</t>
  </si>
  <si>
    <t>wymagana 
ilość</t>
  </si>
  <si>
    <t>Appearance (Color) White
Appearance (Form) Granular powder
Titration after Ion exchange &gt;=99.0 %
pH 5.5 to 8.5 (5 % at 25°C)
Chloride (Cl) =&lt;10 ppm
Nitrogen compounds (as N) =&lt;5 ppm
Heavy metals (as Pb) =&lt;5 ppm
Iron (Fe) =&lt;5 ppm
Calcium (Ca) =&lt;200 ppm
Sodium (Na) =&lt;200 ppm</t>
  </si>
  <si>
    <t xml:space="preserve">Sodu węglan </t>
  </si>
  <si>
    <t>Appearance (Color) White
Appearance (Form) Granular powder
Titration with HCl &gt;=99.0 %
Loss on drying =&lt;0.5 % (285°C)
Heavy metals (as Pb) =&lt;20 ppm
Total nitrogen compounds =&lt;0.002 % (as N)
Total sulfur (as SO4) =&lt;0.005 %
Chloride (Cl) =&lt;20 ppm
Potassium (K) =&lt;300 ppm
Iron (Fe) =&lt;5 ppm
Arsenic (As) =&lt;1 ppm
Calcium (Ca) =&lt;100 ppm
Phosphate (PO4) =&lt;10 ppm
Silicon dioxide (SiO2) =&lt;50 ppm</t>
  </si>
  <si>
    <t>1L</t>
  </si>
  <si>
    <t>TitraFix(TM) Plus NIST standard odważka analityczna srebra azotan 0,1 mol/l.Stężenie po rozcieńczeniu do 1000 ml w 20°C, c(AgNO3)=0,1mol/l +/-0,2 %.; Karta Charakterystyki Substancji i Certyfikat Jakości z NIST, op. ampułka 1 szt</t>
  </si>
  <si>
    <t>TitraFix(TM) odważka analityczna sodu wodorotlenek 0,1 mol/l (0,1 N) (ciecz).   Stężenie po rozcieńczeniu do 1000 ml w 20°C c(NaOH)=0,1mol/l +/-0,2 %. Karta Charakterystyki Substancji i Certyfikat Jakości z NIST, op. ampułka 1 szt</t>
  </si>
  <si>
    <t>TitraFix(TM) odważka analityczna kwas solny 0,1 mol/l (0,1 N) (ciecz).   Stężenie po rozcieńczeniu do 1000 ml w 20°C  c(HCl)=0,1mol/l +/-0,2 %. Karta Charakterystyki Substancji i Certyfikat Jakości z NIST, op.ampułka 1 szt</t>
  </si>
  <si>
    <t>Herbologia</t>
  </si>
  <si>
    <t>chloroform do HPLC (stab. Amylenem)</t>
  </si>
  <si>
    <t>do HPLC</t>
  </si>
  <si>
    <t xml:space="preserve">Zawartość (GC) % min. 99,8
Woda (KF) % max. 0,01
Kwasowość meq/g max. 0,0005
Pozostałość po odparowaniu % max. 0,0005
UV - transmisja (1cm, woda):  
250 nm % min. 50
260 nm % min. 85
270 nm % min. 98
280 nm % min. 99
Fluorescencja (j. chinina):  
365 nm ppb max. 1
Amylen ppm ~50
</t>
  </si>
  <si>
    <t xml:space="preserve">2,5 dm³
op.
 szklane  </t>
  </si>
  <si>
    <t>Wygląd zewnętrzny  bezbarwna, klarowna ciecz
Zawartość % min. 99,5
Woda (KF) % max. 0,4
Kwasy (j. CH3COOH) % max. 0,002
Zasady (j. NH3) % max. 0,001
Aldehydy (j. HCHO) % max. 0,002
Alkohole (CH3OH i C2H5OH) % max. 0,06
Pozostałość po odparowaniu % max. 0,0005
Substancje organiczne nierozpuszczalne w wodzie  wg przepisu
Substancje redukujące KMnO4 (j. O) % max. 0,0001
Cynk (Zn) % max. 0,00001
Glin (Al) % max. 0,00005
Mangan (Mn) % max. 0,00001
Miedź (Cu) % max. 0,00001
Nikiel (Ni) % max. 0,00001
Ołów (Pb) % max. 0,00001
Żelazo (Fe) % max. 0,00001</t>
  </si>
  <si>
    <t>Cellulase from Trichoderma sp.</t>
  </si>
  <si>
    <t xml:space="preserve">Wygląd zewnętrzny: beżowy proszek
3-10 units/mg solid
Plant Cell Culture Test </t>
  </si>
  <si>
    <t xml:space="preserve"> 10000 jednostek 
op.
plastikowe</t>
  </si>
  <si>
    <t>10g
op. plastikowe</t>
  </si>
  <si>
    <t>5g
op.
szklane</t>
  </si>
  <si>
    <t xml:space="preserve">Amonu azotan  </t>
  </si>
  <si>
    <t xml:space="preserve">BAKER ANALYZED® ACS  </t>
  </si>
  <si>
    <t>Zawartość min. 95% 
Substancje nierozpuszczone w wodzie max. 0,005%
pH (5% H2O) 4,5 - 6,0
Siarczany (SO4) max. 0,002%
Chlorki (Cl) max. 5 ppm
Fosforany (PO4) 5 ppm
Metale ciężkie (j. Pb) 5 ppm</t>
  </si>
  <si>
    <t xml:space="preserve">Octan amonu </t>
  </si>
  <si>
    <t xml:space="preserve">AnalaR NORMAPUR® ACS, Reag. Ph. Eur. reagent analityczny </t>
  </si>
  <si>
    <t>Zawartość min. 98%
Wygląd zewnętrzny: bezbarwne kryształy
pH (5%, H2O) 6,7 - 7,3
Metale ciężkie (j. Pb) max. 2 ppm
Substancje nierozpuszczone w wodzie max. 50 ppm
woda max. 2%
Chlorki (Cl) max. 5 ppm
Azotany (NO3) max. 10 ppm
Siarczany (SO4) max. 10 ppm
Wapń (Ca)  max. 10 ppm
Kadm (Cd) max. 0.5 ppm
Miedź (Cu) max. 0.5 ppm
Żelazo (Fe) max. 2 ppm
Nikiel (Ni) max. 0.5 ppm
Ołów (Pb) max. 0.5 ppm
Cynk (Zn) max. 0.5 ppm</t>
  </si>
  <si>
    <t>Sodu salicylan</t>
  </si>
  <si>
    <t>Zawartość % min. 99
Pozostałość po odporowani % max. 0,5
Chlorki (Cl) % max. 0,005
Siarczany (SO4) % max. 0,02
Metale ciężkie (j. Pb) % max. 0,001</t>
  </si>
  <si>
    <t>Sodu pirosiarczyn</t>
  </si>
  <si>
    <t>Wygląd zewnętrzny  biały, krystaliczny proszek
Zawartość % min. 98
Substancje nierozpuszczalne w wodzie % max. 0,005
Chlorki (Cl) % max. 0,005
Metale ciężkie (j. Pb) % max. 0,002
Arsen (As) % max. 0,00005
Żelazo (Fe) % max. 0,0005</t>
  </si>
  <si>
    <t>1kg
op. plastikowe</t>
  </si>
  <si>
    <t xml:space="preserve">500g 
op. plastikowe </t>
  </si>
  <si>
    <t xml:space="preserve">500g   
op. plastikowe </t>
  </si>
  <si>
    <t xml:space="preserve">500g  
op. plastikowe </t>
  </si>
  <si>
    <t>Roztwór buforowy pH 4,00 +/- 0,05. Wygląd zewnętrzny  bezbarwna, klarowna ciecz, pH (20°C)  3,95-4,05,  Certyfikat Jakości, op.a`1L</t>
  </si>
  <si>
    <t>Roztwór buforowy pH 7,00 +/- 0,05. Wygląd zewnętrzny  bezbarwna, klarowna ciecz, pH (20°C)  6,95-7,05,  Certyfikat Jakości, op.a`1L</t>
  </si>
  <si>
    <t>Roztwór buforowy pH 9,21 +/- 0,02. Klarowna ciecz, pH (25°C) 9,21 +/- 0,02,  Certyfikat Jakości, op.a`500 ml</t>
  </si>
  <si>
    <t>Roztwór buforowy pH 12,00 +/- 0,05. Wygląd zewnętrzny  bezbarwna, klarowna ciecz. Certyfikat Jakości. op.a`500ml</t>
  </si>
  <si>
    <t>Pakiet nr 4: Materiały i testy mikrobiologiczne dla Glach</t>
  </si>
  <si>
    <t>Pakiet nr 5: Materiały mikrobiologiczne dla Glach</t>
  </si>
  <si>
    <t>WARTOŚĆ OGÓŁEM (PAKIET NR 5) :</t>
  </si>
  <si>
    <t>Pakiet nr 6: Roztwory mianowane</t>
  </si>
  <si>
    <t xml:space="preserve">Wzorzec wieloelementowy anionowy I 1000 mg/l. Aniony  - standard I )F-, PO43-, Br-. Certyfikat jakości, op.a' 500 ml </t>
  </si>
  <si>
    <t xml:space="preserve">Wzorzec wieloelementowy anionowy II 1000 mg/l. Aniony  - standard II Cl-, NO3-, SO42-. Certyfikat jakości, op.a' 500 ml </t>
  </si>
  <si>
    <t xml:space="preserve">Antymon, roztwór wzorcowy w odniesieniu do SRM z NIST Sb₂O₃ w HCl 2 mol/l 1000 mg/l. Certyfikat jakości, op.a' 500 ml </t>
  </si>
  <si>
    <t xml:space="preserve">Arsen, roztwór wzorcowy w odniesieniu do SRM z NIST H₃AsO₄ w HNO₃ 0,5 mol/l 1000 mg/l. Certyfikat jakości, op.a' 500 ml </t>
  </si>
  <si>
    <t xml:space="preserve">Jon amonowy, roztwór wzorcowy w odniesieniu do SRM z NIST NH₄Cl w H₂O 1000 mg/l Certyfikat jakości, op.a' 500ml </t>
  </si>
  <si>
    <t xml:space="preserve">Azot, roztwór wzorcowy 3,81g NH4CL/l H20 1001 mg/l. Certyfikat jakości, op.a' 500ml </t>
  </si>
  <si>
    <t xml:space="preserve">Azotyny, roztwór wzorcowy w odniesieniu do SRM z NIST NaNO₂ w H₂O 1000 mg/l. Certyfikat jakości, op.a' 500 ml </t>
  </si>
  <si>
    <t>Azotany, roztwór wzorcowy, CRM w odniesieniu do SRM z NIST 2,50 mg/l NO₃-N w H₂O. Certyfikat jakości, op.a' 100 ml.</t>
  </si>
  <si>
    <t xml:space="preserve">Bor, roztwór wzorcowym w odniesieniu do SRM z NIST H₃ BO₃ w H₂O 1000 mg/l. Certyfikat jakości, op.a' 500 ml. </t>
  </si>
  <si>
    <t xml:space="preserve">Chrom, roztwór wzorcowy w odniesieniu do SRM z NIST Cr(NO₃)₃ w HNO₃ 0,5 mol/l 1000 mg/l Certyfikat jakości, op.a' 500ml </t>
  </si>
  <si>
    <t>Fluorki, roztwór wzorcowy w odniesieniu do SRM z NIST NaF w H₂O 1000 mg/l Certyfikat jakości, op.a' 500ml</t>
  </si>
  <si>
    <t xml:space="preserve">Fosfor, roztwór wzorcowy do ICP w odniesieniu do SRM z NIST H₃PO₄ w H₂O 1000 mg/l Certyfikat jakości., op.a' 100ml </t>
  </si>
  <si>
    <t xml:space="preserve">Fosfor, roztwór wzorcowy do ICP w odniesieniu do SRM z NIST H₃PO₄ w H₂O 10000 mg/l Certyfikat jakości, op.a' 100ml </t>
  </si>
  <si>
    <t xml:space="preserve">Mangan, roztwór wzorcowy do ICP w odniesieniu do SRM z NIST Mn(NO₃)₂ w HNO₃ 2-3% 10000 mg/l. Certyfikat jakości, op.a' 100ml </t>
  </si>
  <si>
    <t xml:space="preserve">Nikiel, roztwór wzorcowy w odniesieniu do SRM z NIST Ni(NO₃)₂ w HNO₃ 0,5 mol/l 1000 mg/l Certyfikat jakości, op.a' 500ml  </t>
  </si>
  <si>
    <t xml:space="preserve">Ołów, roztwór wzorcowy w odniesieniu do SRM z NIST Pb(NO₃)₂ w HNO₃ 0,5 mol/l Certyfikat jakości, op.a' 500ml </t>
  </si>
  <si>
    <t xml:space="preserve">Rtęć, roztwór wzorcowy w odniesieniu do SRM z NIST Hg(NO₃)₂ w HNO₃ 2 mol/l 1000 mg/l Certyfikat jakości, op.a' 100 ml </t>
  </si>
  <si>
    <t>Siarczany, roztwór wzorcowy w odniesieniu do SRM z NIST Na₂SO₄ w H₂O 1000 mg/l Certyfikat jakości, p.a' 500ml</t>
  </si>
  <si>
    <t xml:space="preserve">Siarka, roztwór wzorcowy do ICP w odniesieniu do SRM z NIST H₂SO₄ w H₂O 10000 mg/l Certyfikat jakości, op.a' 100ml </t>
  </si>
  <si>
    <t xml:space="preserve">Selen, roztwór wzorcowy w odniesieniu do SRM z NIST SeO₂ w HNO₃ 0,5 mol/l 1000 mg/l Certyfikat jakości, op.a' 500ml. </t>
  </si>
  <si>
    <t xml:space="preserve">Stront, roztwór wzorcowy w odniesieniu do SRM z NIST Sr(NO₃)₂ w HNO₃ 0,5 mol/l 1000 mg/l Certyfikat jakości, op.a' 500 ml </t>
  </si>
  <si>
    <t xml:space="preserve">Sód, roztwór wzorcowy w odniesieniu do SRM z NIST NaNO₃ w HNO₃ 0.5 mol/l 1000 mg/l Certyfikat jakości, op.a' 500ml </t>
  </si>
  <si>
    <t xml:space="preserve">Wapń, roztwór wzorcowy w odniesieniu do SRM z NIST (potwierdzone certyfikatem) Ca(NO₃)₂ w HNO3 0,5 mol/l 1000mg/l Certyfikat jakości, op.a' 500ml. </t>
  </si>
  <si>
    <t xml:space="preserve">Yterb, roztwór wzorcowy do ICP w odniesieniu do SRM z NIST Yb₂O₃ w HNO₃ 2-3% 1000 mg/l Certyfikat jakości, op.a' 100ml </t>
  </si>
  <si>
    <t xml:space="preserve">Żelazo, roztwór wzorcowy w odniesieniu do SRM z NIST Fe(NO₃)₃ w HNO₃ 0,5 mol/l 1000 mg/l Certyfikat jakości, op.a' 500ml </t>
  </si>
  <si>
    <t>Pakiet nr 7: Roztwory wzorcowe dla Glach</t>
  </si>
  <si>
    <t>Pakiet nr 8: Materiały pomocnicze do analizatora Multi N/C 2100 firmy AnalytikJena dla Mikrobiologii</t>
  </si>
  <si>
    <t>Pakiet nr 9: Odczynniki do biologii molekularnej dla Mikrobiologii</t>
  </si>
  <si>
    <t>Pakiet nr 10: Materiały pomocnicze i odczynniki do Systemu Biolog dla Mikrobilogii</t>
  </si>
  <si>
    <t>WARTOŚĆ OGÓŁEM (PAKIET NR 10):</t>
  </si>
  <si>
    <t>Pakiet nr 11:  synteza oligonukleotydów dla Zakładu Biotechnologii</t>
  </si>
  <si>
    <t>WARTOŚĆ OGÓŁEM (PAKIET NR 11):</t>
  </si>
  <si>
    <r>
      <t xml:space="preserve">oligonukleotydy, oczyszczane standardowo,  o długości 17-29 zasad, skala syntezy 0,02 </t>
    </r>
    <r>
      <rPr>
        <sz val="11"/>
        <rFont val="Calibri"/>
        <family val="2"/>
      </rPr>
      <t>µ</t>
    </r>
    <r>
      <rPr>
        <sz val="11"/>
        <rFont val="Arial Narrow"/>
        <family val="2"/>
      </rPr>
      <t>mol, wymagane minimalne OD równe 5</t>
    </r>
  </si>
  <si>
    <t>0,5L 
butelka
 szklana</t>
  </si>
  <si>
    <t>500ml 1L
op. plastikowe</t>
  </si>
  <si>
    <t>CAS 7681-52-9;
zawartość aktywnego chloru: 15%;  
zawartość wodorotlenku i węglanu sodu ( w przeliczeniu na NaOH:  max. 20 g/l,
żelazo (Fe) max. 0,05%;
 gęstość ok. 1,1055 g/cm³
 termin ważności min. 3 miesiące</t>
  </si>
  <si>
    <t>TitraFix(TM) Plus NIST standard odważka analityczna amonu rodanek 0,1 mol/l. Stężenie po rozcieńczeniu do 1000ml w 20°C  c(NH4SCN)=0,1mol/l +/-0,2 %; Karta Charakterystyki Substancji i Certyfikat Jakości z NIST, op. ampułka 1 szt</t>
  </si>
  <si>
    <t>TitraFix(TM) Plus NIST standard odważka analityczna potasu nadmanganian 0,02 mol/l. Stężenie po rozcieńczeniu do 1000ml w 20°C  c(KMnO4)=0,02mol/l +/-2 %; Karta Charakterystyki Substancji i Certyfikat Jakości z NIST, op. ampułka 1 szt</t>
  </si>
  <si>
    <t>Srebra azotan 0,1 mol/l (0,1 N) r-r mianowany. Stężenie molowe (20°C)  c(AgNO3)=0,1mol/l, niepewność rozszerzona stężenia molowego % +/-0,2. Karta Charakterystyki Substancji i Certyfikat Jakości, op.a' 1L</t>
  </si>
  <si>
    <t>TitraQuick(TM) Plus NIST standard Kwas solny 0,5 mol/l (0,5N)    Stężenie molowe (20°C) mol/l c(HCl)=0,5000, niepewność rozszerzona stężenia molowego % +/- 0,14r-r mianowany. Karta Charakterystyki Substancji i Certyfikat Jakości z NIST, op.a' 1L</t>
  </si>
  <si>
    <t>Roztwór buforowy pH 2,00 +/- 0,05. Wygląd zewnętrzny  bezbarwna, klarowna ciecz pH (20°C) 1,95-2,05. Certyfikat Jakości, op.a`1L</t>
  </si>
  <si>
    <t>Pożywka półFrasera, sporządzona z: enzymatyczny hydrolizat thanek zwierzęcych: 5g, enzymatyczny hydrolizat kazeinowy: 5g, ekstrakt mięsny: 5g, ekstrakt drożdżowy: 5g, chlorek sodu (NaCl): 20g, diwodorofosforan disodu: 12 g, diwodorofosforan potasu: 1,35g, eskulina: 1g, chlorek litu: 3g, cytrynian amonowo-żelazowy: 0,5g, chlorowodorek akryflawiny: 0,0125g, kwas nalidyksowy: 0,01 g, oczyszczona woda: 1L, op.a' 10 butelek x 225 ml</t>
  </si>
  <si>
    <t xml:space="preserve">Pożywka Frasera,  sporządzona z: enzymatyczny hydrolizat thanek zwierzęcych: 5g, enzymatyczny hydrolizat kazeinowy: 5g, ekstrakt mięsny: 5g, ekstrakt drożdżowy: 5g, chlorek sodu (NaCl): 20g, diwodorofosforan disodu: 12 g, diwodorofosforan potasu: 1,35g,  eskulina: 1g, chlorek litu: 3,0 g, cytrynian amonowo-żelazowy: 0,5g, chlorowodorek akryflawiny: 0,025g, kwas nalidyksowy: 0,02g, oczyszczona woda: 1L. op.a'  50 probówek x 10 ml </t>
  </si>
  <si>
    <t>Podłoże Oxford, sporządzone z: trzustkowy hydrolizat kazeiny: 12,0 g hydrolizat pepsynowy tkanki zwierzęcej : 5,0 g, wyciąg z drożdży 3,0 g,wyciąg bydlęcy 3,0 g, skrobia: 1g, chlorek sodu: 5g, agar: 12g, eskulina: 1g, cytrynian żelazowo-amonowy: 0,5g, chlorek litu: 15g, akryflawina: 0,005g, siarczan kolistyny: 0,02g, amfoterycyna B 0,01g, cefotetan: 0,002g, fosfomycyna: 0,01g, oczyszczona woda: 1L, op.a' 10 płytek, śr. 90 mm</t>
  </si>
  <si>
    <t>Podłoże PALCAM agar, sporządzone z: pepton: 23g, chlorek litu: 15g, skrobia: 1g, eskulina: 0,8g, cytrynian żelazowo-amonowy: 0,5g, chlorek sodu: 5g, akryflawina: 0,005g, wyciąg drożdżowy: 3g, glukoza: 0,5g, mannitol: 10g, czerwień fenolowa: 0,08g, polimyksyna B: 0,01g, ceftazidym: 0,02g, agar: 13g, oczyszczona woda: 1L, op.a' 10 płytek, śr. 90 mm</t>
  </si>
  <si>
    <t>Podłoże ALOA agar, sporządzone z: enzymatyczny hydrolizat tkanek zwierzęcych 18g, enzymatyczny hydrolizat kazeiny 6g, ekstrakt drożdżowy 10g, pirogronian sodu 2g, glukoza 2g, glicerofosforan magnezu 1g, siarczan magnezu (bezwodny) 0,5g, chlorek sodu 5g, chlorek litu 10g, bezwodny wodorofosforan disodu 2,5g, 5-bromo-4-chloro-3-indolo-β-D-glukopiranozyd 0,05g, agar 13,5g, woda oczyszczona 1000ml, kwas nalidyksowy 0,02g, ceftazydym 0,02g, siarczan polimyksyny B 76700 IU, cykloheksamid 0,01g, fosfatydyloinozytol 2g, op.a' 10 płytek, śr. 90 mm</t>
  </si>
  <si>
    <r>
      <t>Podłoże TSYEA - Agar kazeinowo-sojowy z ekstraktem drożdżowym, sporządzone z: Trypton 17,0 g, Pepton sojowy 3,0 g, Chlorek sodu (NaCl) 5,0 g, Wodorofosforan dipotasu (K</t>
    </r>
    <r>
      <rPr>
        <vertAlign val="subscript"/>
        <sz val="10"/>
        <rFont val="Arial Narrow"/>
        <family val="2"/>
      </rPr>
      <t>2</t>
    </r>
    <r>
      <rPr>
        <sz val="10"/>
        <rFont val="Arial Narrow"/>
        <family val="2"/>
      </rPr>
      <t>HPO</t>
    </r>
    <r>
      <rPr>
        <vertAlign val="subscript"/>
        <sz val="10"/>
        <rFont val="Arial Narrow"/>
        <family val="2"/>
      </rPr>
      <t>4</t>
    </r>
    <r>
      <rPr>
        <sz val="10"/>
        <rFont val="Arial Narrow"/>
        <family val="2"/>
      </rPr>
      <t>) 2,5 g, Glukoza 2,5 g, Ekstrakt drożdżowy 6,00 g, Agar 15,00 g, Woda oczyszczona 1000 ml, pH: 7,3. op. 10 płytek, śr. 90 mm</t>
    </r>
  </si>
  <si>
    <t>Agar z dodatkiem 5% krwi baraniej, sporządzony z: enzymatyczny hudrolizat tkanki zwierzęcej: 15 g, hydrolizat wątrobowy: 2,5 g, ekstrakt drożdżowy: 5 g, chlorek sodu: 5 g, agar: 15 g, woda: 1000 ml, op.a' 10 płytek, śr. 90 mm</t>
  </si>
  <si>
    <t>Test Microgen Listeria-ID System do biochemicznej identyfikacji i wykrywania bakterii Listeria, 12-dołkowy zawierający: eskulinę, mannitol, ksylozę, arabitol, rybozę, ramnozę, trehalozę, tagatozę, glukozo-I-fosforan, metylo-D-glukozę, metylo-D-mannozę, jeden pusty dołek na odczynnik hemolizy. Zawartość jednego opakowania testu: ramka do pasków testowych, formularze wyników, instrukcja użycia, 20 pasków testowych, 20 buteleczek z podłożem do przygotowania zawiesin, 1 butelka Odczynnika Hemolitycznego, Op.a' 20 testów.</t>
  </si>
  <si>
    <t>Podłoże Mueller Hinton Agar, sporządzone z: kwaśny hydrolizat kazeiny: 17,5g, ekstrakt wołowy: 2 g, skrobia kukurydziana 1,5g, agar 17 g, Woda oczyszczona 1 l, pH 7,3. op. 10 płytek, śr. 90 mm</t>
  </si>
  <si>
    <t>0,5kg
op. plastikowe</t>
  </si>
  <si>
    <t xml:space="preserve">Znak sprawy: DZP.220.9.2019.SA                                                                                                                                                                                                  załącznik Nr 2.6 do SIWZ
Nr rejestru: ZP3.PN3.2019
                                                                                                                                                                                                                                                                                                                                                                  </t>
  </si>
  <si>
    <t xml:space="preserve">Znak sprawy: DZP.220.9.2019.SA                                                                                                                                                                                              załącznik Nr 2.7 do SIWZ
Nr rejestru: ZP3.PN3.2019
                                                                                                                                                                                                                                                                                                                                                                  </t>
  </si>
  <si>
    <t xml:space="preserve">Znak sprawy: DZP.220.9.2019.SA                                                                                                                                                                                                                                                                     załącznik Nr 2.1 do SIWZ
Nr rejestru: ZP3.PN3.2019
                                                                                                                                                                                                                                                                                                                                                                  </t>
  </si>
  <si>
    <t>uwaga!
1. Wymagany termin ważności od dnia dostawy - min.3/4 maksymalnego terminu ważności producenta dla danego produktu.
2. Dostawy sukcesywne w miarę potrzeb, nie częściej jednak niż 2 razy w miesiącu w ciągu 14 dni od dnia złożenia zamowienia.
3. Dostarczone odczynniki laboratoryjne powinny zawierać:
a. Ulotki informacyjne w języku polskim lub angielskim zawierające wszystkie niezbędne dla bezpośredniego użytkowania informacje;
b. Instrukcje w języku polskim  lub angielskim dotyczące magazynowania i przechowywania;
c. Opakowanie jednostkowe powinno zawierać: datę produkcji, termin ważności, nr. serii i nazwę producenta.
4.  Wraz z dostawą odczynników chemicznych Wykonawca zobowiązany jest dostarczać Certyfikat Jakości lub Świadectwo Kontroli Jakości oraz Kartę Charakterystyki lub Wykonawca zapewni stały dostęp Zamawiającemu (24h, 7 dni w tygodniu) do Kart Charakterystyki produktu oraz Certyfikatów Jakości lub Świadectw Kontroli Jakości na swojej stronie internetowej, a na żądanie Zamawiającego niezwłocznie dostarczy drogą e-mail lub w formie wydrukowanej.</t>
  </si>
  <si>
    <t xml:space="preserve">Znak sprawy: DZP.220.9.2019.SA                                                                                                                                                                                                                       załącznik Nr 2.2 do SIWZ
Nr rejestru: ZP3.PN3.2019
                                                                                                                                                                                                                                                                                                                                                                  </t>
  </si>
  <si>
    <r>
      <t>uwaga!
1. Wymagany termin ważności od dnia dostawy - min.3/4 maksymalnego terminu ważności producenta dla danego prod</t>
    </r>
    <r>
      <rPr>
        <sz val="10"/>
        <rFont val="Arial Narrow"/>
        <family val="2"/>
      </rPr>
      <t>uktu  oraz 3 miesiące dla odczynnika z poz.25.</t>
    </r>
    <r>
      <rPr>
        <sz val="10"/>
        <color indexed="8"/>
        <rFont val="Arial Narrow"/>
        <family val="2"/>
      </rPr>
      <t xml:space="preserve">
2. Dostawy sukcesywne w miarę potrzeb, nie częściej jednak niż 2 razy w miesiącu w ciągu 14 dni od dnia złożenia zamowienia.
3. Dostarczone odczynniki laboratoryjne powinny zawierać:
a. Ulotki informacyjne w języku polskim lub angielskim zawierające wszystkie niezbędne dla bezpośredniego użytkowania informacje;
b. Instrukcje w języku polskim  lub angielskim dotyczące magazynowania i przechowywania;
c. Opakowanie jednostkowe powinno zawierać: datę produkcji, termin ważności, nr. serii i nazwę producenta.
4.  Wraz z dostawą odczynników chemicznych Wykonawca zobowiązany jest dostarczać Certyfikat Jakości lub Świadectwo Kontroli Jakości oraz Kartę Charakterystyki lub Wykonawca zapewni stały dostęp Zamawiającemu (24h, 7 dni w tygodniu) do Kart Charakterystyki produktu oraz Certyfikatów Jakości lub Świadectw Kontroli Jakości na swojej stronie internetowej, a na żądanie Zamawiającego niezwłocznie dostarczy drogą e-mail lub w formie wydrukowanej.</t>
    </r>
  </si>
  <si>
    <t xml:space="preserve">Znak sprawy: DZP.220.9.2019.SA                                                                                                                                                                                        załącznik Nr 2.3 do SIWZ
Nr rejestru: ZP3.PN3.2019
                                                                                                                                                                                                                                                                                                                                                                  </t>
  </si>
  <si>
    <t xml:space="preserve">Znak sprawy: DZP.220.9.2019.SA                                                                                                                                                                                                                                załącznik Nr 2.4 do SIWZ
Nr rejestru: ZP3.PN3.2019
                                                                                                                                                                                                                                                                                                                                                                  </t>
  </si>
  <si>
    <t xml:space="preserve">Znak sprawy: DZP.220.9.2019.SA                                                                                                                                                                                                                                  załącznik Nr 2.5 do SIWZ
Nr rejestru: ZP3.PN3.2019
                                                                                                                                                                                                                                                                                                                                                                  </t>
  </si>
  <si>
    <t xml:space="preserve">Znak sprawy: DZP.220.9.2019.SA                                                                                                                                                                                              załącznik Nr 2.8 do SIWZ
Nr rejestru: ZP3.PN3.2019
                                                                                                                                                                                                                                                                                                                                                                  </t>
  </si>
  <si>
    <t xml:space="preserve">Znak sprawy: DZP.220.9.2019.SA                                                                                                                                                                  załącznik Nr 2.9 do SIWZ
Nr rejestru: ZP3.PN3.2019
                                                                                                                                                                                                                                                                                                                                                                  </t>
  </si>
  <si>
    <t xml:space="preserve">Znak sprawy: DZP.220.9.2019.SA                                                                                                                                                                                                                                              załącznik Nr 2.10 do SIWZ
Nr rejestru: ZP3.PN3.2019
                                                                                                                                                                                                                                                                                                                                                                  </t>
  </si>
  <si>
    <r>
      <t xml:space="preserve">uwaga!
1. Wymagany termin ważności od dnia dostawy - min. 12 miesięcy od daty dostawy
2. Dostawy sukcesywne w miarę potrzeb, nie częściej jednak niż 2 razy w miesiącu w ciągu 14 dni od dnia złożenia zamowienia.
3. Dostarczone odczynniki laboratoryjne powinny zawierać:
a. Ulotki informacyjne w języku polskim lub angielskim zawierające wszystkie niezbędne dla bezpośredniego użytkowania informacje o każdym z zsyntetyzowanym produkcie, w tym przynajmniej: nazwę oligonukleotydu, jego sekwencję, temperaturę topnienia, ilość w </t>
    </r>
    <r>
      <rPr>
        <sz val="11"/>
        <rFont val="Calibri"/>
        <family val="2"/>
      </rPr>
      <t>µ</t>
    </r>
    <r>
      <rPr>
        <sz val="11"/>
        <rFont val="Arial Narrow"/>
        <family val="2"/>
      </rPr>
      <t>g, wartość OD dla każdego zsyntetyzowanego produktu oraz objętość w jakiej należy go rozcieńczyć do uzyskania stężenia 100</t>
    </r>
    <r>
      <rPr>
        <sz val="11"/>
        <rFont val="Calibri"/>
        <family val="2"/>
      </rPr>
      <t>µ</t>
    </r>
    <r>
      <rPr>
        <sz val="11"/>
        <rFont val="Arial Narrow"/>
        <family val="2"/>
      </rPr>
      <t>M.
b. Instrukcje w języku polskim  lub angielskim dotyczące magazynowania i przechowywania;
c. Opakowanie jednostkowe powinno zawierać: nazwę i sekwencję oligonukleotydu, datę produkcji, termin ważności, nr. serii i nazwę producenta.
4.  Wraz z dostawą odczynników chemicznych Wykonawca zobowiązany jest dostarczać Certyfikat Jakości lub Świadectwo Kontroli Jakości oraz Kartę Charakterystyki lub Wykonawca zapewni stały dostęp Zamawiającemu (24h, 7 dni w tygodniu) do Kart Charakterystyki produktu oraz Certyfikatów Jakości lub Świadectw Kontroli Jakości na swojej stronie internetowej, a na żądanie Zamawiającego niezwłocznie dostarczy drogą e-mail lub w formie wydrukowanej.</t>
    </r>
  </si>
  <si>
    <t xml:space="preserve">Znak sprawy: DZP.220.9.2019.SA                                                                                                                                                                                                                                                                                  załącznik Nr 2.11 do SIWZ
Nr rejestru: ZP3.PN3.2019
                                                                                                                                                                                                                                                                                                                                                                  </t>
  </si>
  <si>
    <t>FORMULARZ ASORTYMENTOWO-CENOWY  - po modyfikacji w dniu 05.02.2019r</t>
  </si>
  <si>
    <r>
      <t xml:space="preserve">Zawartość min. </t>
    </r>
    <r>
      <rPr>
        <sz val="10"/>
        <color indexed="10"/>
        <rFont val="Arial Narrow"/>
        <family val="2"/>
      </rPr>
      <t>95</t>
    </r>
    <r>
      <rPr>
        <sz val="10"/>
        <rFont val="Arial Narrow"/>
        <family val="2"/>
      </rPr>
      <t xml:space="preserve"> %
Pozostałość po odparowaniu &lt; 1,0 ppm
Woda (oznaczana kulometrycznie) maks. 0,004%
Pojedyncze piki zanieczyszczeń ECD (jako heptachloroepoksyd): Pojedynczy pik zanieczyszczeń (pg/ml) &lt;10
Pojedyncze piki zanieczyszczeń FID (jako 2-oktanol)
Pojedynczy pik zanieczyszczeń (ng/ml) &lt;5
Charakterystyka czystego rozpuszczalnika: Pojedyncze piki zanieczyszczeń EDC (jako jako di-bromoetylen) (ng/ml): &lt;5</t>
    </r>
  </si>
  <si>
    <r>
      <t xml:space="preserve">Czystość (GC) min. 99,5%
Temp. topnienia -83°C ± 1°C
Temp. wrzenia 77°C ± 1°C
Gęstość (20°C) 0,90 g/mL ± 5%
Pozostałość po odparowaniu max. 0,001%
Woda (KF) max </t>
    </r>
    <r>
      <rPr>
        <sz val="10"/>
        <color indexed="10"/>
        <rFont val="Arial Narrow"/>
        <family val="2"/>
      </rPr>
      <t>0,05%</t>
    </r>
    <r>
      <rPr>
        <sz val="10"/>
        <rFont val="Arial Narrow"/>
        <family val="2"/>
      </rPr>
      <t xml:space="preserve">
wolne kwasy max. 0,0008 meq/g
etanol (GC) max. 0,1%
metanol (GC) max. 0,1%
octan metylu (GC) max. 0,1%
</t>
    </r>
  </si>
  <si>
    <r>
      <t>Zawartość min.</t>
    </r>
    <r>
      <rPr>
        <sz val="10"/>
        <color indexed="10"/>
        <rFont val="Arial Narrow"/>
        <family val="2"/>
      </rPr>
      <t xml:space="preserve"> 99,8%</t>
    </r>
    <r>
      <rPr>
        <sz val="10"/>
        <rFont val="Arial Narrow"/>
        <family val="2"/>
      </rPr>
      <t xml:space="preserve">
Pozostałość po odparowaniu &lt; 2,0 ppm
Woda (oznaczana kulometrycznie) maks. </t>
    </r>
    <r>
      <rPr>
        <sz val="10"/>
        <color indexed="10"/>
        <rFont val="Arial Narrow"/>
        <family val="2"/>
      </rPr>
      <t>0,02%</t>
    </r>
    <r>
      <rPr>
        <sz val="10"/>
        <rFont val="Arial Narrow"/>
        <family val="2"/>
      </rPr>
      <t xml:space="preserve">
Miareczkowane kwasy (meq/g) &lt;0,0003
Chlorki (Cl) mas. 10 ppm; 
Pojedyncze piki zanieczyszczeń ECD (jako heptachloroepoksyd): 
Pojedynczy pik zanieczyszczeń (pg/ml) &lt;10
Pojedyncze piki zanieczyszczeń FID (jako 2-oktanol): 
Pojedynczy pik zanieczyszczeń (ng/ml) &lt;5</t>
    </r>
  </si>
  <si>
    <r>
      <t xml:space="preserve">Eter naftowy t.w. </t>
    </r>
    <r>
      <rPr>
        <sz val="10"/>
        <color indexed="10"/>
        <rFont val="Arial Narrow"/>
        <family val="2"/>
      </rPr>
      <t>30-60°C</t>
    </r>
  </si>
  <si>
    <r>
      <t xml:space="preserve">Temperatura wrzenia 30-60°C
Pozostałość po odparowaniu &lt;5 ppm
Woda ( oznaczona kulometrycznie) maks. </t>
    </r>
    <r>
      <rPr>
        <sz val="10"/>
        <color indexed="10"/>
        <rFont val="Arial Narrow"/>
        <family val="2"/>
      </rPr>
      <t>0,05%</t>
    </r>
    <r>
      <rPr>
        <sz val="10"/>
        <rFont val="Arial Narrow"/>
        <family val="2"/>
      </rPr>
      <t xml:space="preserve">
Pojedyncze piki zanieczyszczeń EDC (jako heptachloro epoksyd): Pojedynczy pik zanieczyszczeń (pg/ml) &lt;</t>
    </r>
    <r>
      <rPr>
        <sz val="10"/>
        <color indexed="10"/>
        <rFont val="Arial Narrow"/>
        <family val="2"/>
      </rPr>
      <t>10</t>
    </r>
    <r>
      <rPr>
        <sz val="10"/>
        <rFont val="Arial Narrow"/>
        <family val="2"/>
      </rPr>
      <t xml:space="preserve">
FID (jako 2-oktanol): Pojedynczy pik zanieczyszczeń (ng/ml) &lt;5
Charakterystyka czystego rozpuszczalnika:
Pojedyncze piki zanieczyszczeń EDC (jako jako di-bromoetylen): &lt;5</t>
    </r>
  </si>
  <si>
    <r>
      <t xml:space="preserve">Zawartość (GC) min. </t>
    </r>
    <r>
      <rPr>
        <sz val="10"/>
        <color indexed="10"/>
        <rFont val="Arial Narrow"/>
        <family val="2"/>
      </rPr>
      <t xml:space="preserve">99,8% </t>
    </r>
    <r>
      <rPr>
        <sz val="10"/>
        <rFont val="Arial Narrow"/>
        <family val="2"/>
      </rPr>
      <t xml:space="preserve">
Woda (KF) max. 0,02%
Pozostałość po odparowaniu max. 0,0005%
Kwasowość max. 0,0005 meq/g
UV transmisja (1cm,woda): 
240 nm min. 60%
250 nm min. 80%
260 nm min. 90%
270 nm min. 96%
280 nm min. 97%</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</si>
</sst>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78">
    <font>
      <sz val="10"/>
      <name val="Arial CE"/>
      <family val="0"/>
    </font>
    <font>
      <u val="single"/>
      <sz val="10"/>
      <color indexed="12"/>
      <name val="Arial CE"/>
      <family val="0"/>
    </font>
    <font>
      <u val="single"/>
      <sz val="10"/>
      <color indexed="36"/>
      <name val="Arial CE"/>
      <family val="0"/>
    </font>
    <font>
      <sz val="10"/>
      <name val="Arial Narrow"/>
      <family val="2"/>
    </font>
    <font>
      <b/>
      <sz val="10"/>
      <name val="Arial CE"/>
      <family val="0"/>
    </font>
    <font>
      <b/>
      <sz val="9"/>
      <name val="Arial Narrow"/>
      <family val="2"/>
    </font>
    <font>
      <b/>
      <sz val="11"/>
      <name val="Arial Narrow"/>
      <family val="2"/>
    </font>
    <font>
      <sz val="9"/>
      <name val="Arial Narrow"/>
      <family val="2"/>
    </font>
    <font>
      <sz val="11"/>
      <name val="Arial Narrow"/>
      <family val="2"/>
    </font>
    <font>
      <b/>
      <sz val="10"/>
      <name val="Arial Narrow"/>
      <family val="2"/>
    </font>
    <font>
      <sz val="10"/>
      <color indexed="8"/>
      <name val="Arial Narrow"/>
      <family val="2"/>
    </font>
    <font>
      <sz val="11"/>
      <name val="Arial CE"/>
      <family val="0"/>
    </font>
    <font>
      <vertAlign val="subscript"/>
      <sz val="10"/>
      <name val="Arial Narrow"/>
      <family val="2"/>
    </font>
    <font>
      <i/>
      <sz val="10"/>
      <name val="Arial Narrow"/>
      <family val="2"/>
    </font>
    <font>
      <b/>
      <sz val="11"/>
      <color indexed="10"/>
      <name val="Arial Narrow"/>
      <family val="2"/>
    </font>
    <font>
      <b/>
      <i/>
      <sz val="9"/>
      <name val="Arial Narrow"/>
      <family val="2"/>
    </font>
    <font>
      <sz val="10"/>
      <color indexed="19"/>
      <name val="Arial Narrow"/>
      <family val="2"/>
    </font>
    <font>
      <sz val="10"/>
      <color indexed="36"/>
      <name val="Arial Narrow"/>
      <family val="2"/>
    </font>
    <font>
      <b/>
      <sz val="10"/>
      <color indexed="36"/>
      <name val="Arial Narrow"/>
      <family val="2"/>
    </font>
    <font>
      <b/>
      <sz val="8"/>
      <name val="Arial Narrow"/>
      <family val="2"/>
    </font>
    <font>
      <sz val="11"/>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Arial Narrow"/>
      <family val="2"/>
    </font>
    <font>
      <b/>
      <sz val="11"/>
      <color indexed="8"/>
      <name val="Arial Narrow"/>
      <family val="2"/>
    </font>
    <font>
      <sz val="10"/>
      <color indexed="8"/>
      <name val="Arial CE"/>
      <family val="0"/>
    </font>
    <font>
      <b/>
      <sz val="10"/>
      <color indexed="8"/>
      <name val="Arial Narrow"/>
      <family val="2"/>
    </font>
    <font>
      <b/>
      <i/>
      <sz val="10"/>
      <color indexed="8"/>
      <name val="Arial Narrow"/>
      <family val="2"/>
    </font>
    <font>
      <sz val="10"/>
      <color indexed="10"/>
      <name val="Arial CE"/>
      <family val="0"/>
    </font>
    <font>
      <sz val="11"/>
      <color indexed="10"/>
      <name val="Arial CE"/>
      <family val="0"/>
    </font>
    <font>
      <sz val="10"/>
      <color indexed="17"/>
      <name val="Arial Narrow"/>
      <family val="2"/>
    </font>
    <font>
      <b/>
      <sz val="9"/>
      <color indexed="8"/>
      <name val="Arial Narrow"/>
      <family val="2"/>
    </font>
    <font>
      <sz val="10"/>
      <color indexed="10"/>
      <name val="Arial Narrow"/>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Arial Narrow"/>
      <family val="2"/>
    </font>
    <font>
      <b/>
      <sz val="11"/>
      <color theme="1"/>
      <name val="Arial Narrow"/>
      <family val="2"/>
    </font>
    <font>
      <sz val="10"/>
      <color theme="1"/>
      <name val="Arial Narrow"/>
      <family val="2"/>
    </font>
    <font>
      <sz val="10"/>
      <color theme="1"/>
      <name val="Arial CE"/>
      <family val="0"/>
    </font>
    <font>
      <sz val="11"/>
      <color rgb="FF000000"/>
      <name val="Arial Narrow"/>
      <family val="2"/>
    </font>
    <font>
      <b/>
      <sz val="10"/>
      <color theme="1"/>
      <name val="Arial Narrow"/>
      <family val="2"/>
    </font>
    <font>
      <b/>
      <i/>
      <sz val="10"/>
      <color theme="1"/>
      <name val="Arial Narrow"/>
      <family val="2"/>
    </font>
    <font>
      <sz val="10"/>
      <color rgb="FFFF0000"/>
      <name val="Arial CE"/>
      <family val="0"/>
    </font>
    <font>
      <sz val="11"/>
      <color rgb="FFFF0000"/>
      <name val="Arial CE"/>
      <family val="0"/>
    </font>
    <font>
      <sz val="10"/>
      <color rgb="FF00B050"/>
      <name val="Arial Narrow"/>
      <family val="2"/>
    </font>
    <font>
      <b/>
      <sz val="9"/>
      <color theme="1"/>
      <name val="Arial Narrow"/>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style="medium"/>
      <top style="medium"/>
      <bottom style="medium"/>
    </border>
    <border>
      <left>
        <color indexed="63"/>
      </left>
      <right style="medium"/>
      <top>
        <color indexed="63"/>
      </top>
      <bottom style="mediu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54" fillId="0" borderId="3" applyNumberFormat="0" applyFill="0" applyAlignment="0" applyProtection="0"/>
    <xf numFmtId="0" fontId="55" fillId="28"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lignment/>
      <protection/>
    </xf>
    <xf numFmtId="0" fontId="61" fillId="26"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6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cellStyleXfs>
  <cellXfs count="155">
    <xf numFmtId="0" fontId="0" fillId="0" borderId="0" xfId="0" applyAlignment="1">
      <alignment/>
    </xf>
    <xf numFmtId="0" fontId="0" fillId="0" borderId="0" xfId="0" applyFill="1" applyAlignment="1">
      <alignmen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vertical="center"/>
    </xf>
    <xf numFmtId="0" fontId="3" fillId="0" borderId="10" xfId="0" applyFont="1" applyFill="1" applyBorder="1" applyAlignment="1">
      <alignment vertical="top"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Border="1" applyAlignment="1">
      <alignment vertical="center"/>
    </xf>
    <xf numFmtId="49" fontId="3" fillId="0" borderId="10" xfId="0" applyNumberFormat="1" applyFont="1" applyFill="1" applyBorder="1" applyAlignment="1">
      <alignment horizontal="left" vertical="top" wrapText="1"/>
    </xf>
    <xf numFmtId="0" fontId="8" fillId="0" borderId="10" xfId="0" applyFont="1" applyBorder="1" applyAlignment="1">
      <alignment horizontal="center" vertical="center" wrapText="1"/>
    </xf>
    <xf numFmtId="0" fontId="8" fillId="0" borderId="10" xfId="0" applyFont="1" applyBorder="1" applyAlignment="1">
      <alignment vertical="top" wrapText="1"/>
    </xf>
    <xf numFmtId="9" fontId="67" fillId="0" borderId="10" xfId="0" applyNumberFormat="1" applyFont="1" applyBorder="1" applyAlignment="1">
      <alignment horizontal="center" vertical="center"/>
    </xf>
    <xf numFmtId="4" fontId="68" fillId="0" borderId="10" xfId="0" applyNumberFormat="1" applyFont="1" applyBorder="1" applyAlignment="1">
      <alignment vertical="center"/>
    </xf>
    <xf numFmtId="0" fontId="67" fillId="0" borderId="0" xfId="0" applyFont="1" applyAlignment="1">
      <alignment/>
    </xf>
    <xf numFmtId="4" fontId="68" fillId="0" borderId="0" xfId="0" applyNumberFormat="1" applyFont="1" applyBorder="1" applyAlignment="1">
      <alignment vertical="center"/>
    </xf>
    <xf numFmtId="0" fontId="3" fillId="32" borderId="10" xfId="0" applyFont="1" applyFill="1" applyBorder="1" applyAlignment="1">
      <alignment horizontal="center" vertical="center" wrapText="1"/>
    </xf>
    <xf numFmtId="0" fontId="3" fillId="32" borderId="10" xfId="0" applyFont="1" applyFill="1" applyBorder="1" applyAlignment="1">
      <alignment horizontal="left" vertical="top" wrapText="1"/>
    </xf>
    <xf numFmtId="0" fontId="69" fillId="0" borderId="10" xfId="0" applyFont="1" applyBorder="1" applyAlignment="1">
      <alignment horizontal="center" vertical="center"/>
    </xf>
    <xf numFmtId="0" fontId="10" fillId="0" borderId="10" xfId="0" applyFont="1" applyBorder="1" applyAlignment="1">
      <alignment horizontal="left" vertical="top" wrapText="1"/>
    </xf>
    <xf numFmtId="2" fontId="10" fillId="0" borderId="10" xfId="0" applyNumberFormat="1" applyFont="1" applyBorder="1" applyAlignment="1">
      <alignment horizontal="center" vertical="center" wrapText="1"/>
    </xf>
    <xf numFmtId="4" fontId="69" fillId="0" borderId="10" xfId="0" applyNumberFormat="1" applyFont="1" applyBorder="1" applyAlignment="1">
      <alignment horizontal="center" vertical="center"/>
    </xf>
    <xf numFmtId="9" fontId="69" fillId="0" borderId="10" xfId="0" applyNumberFormat="1" applyFont="1" applyBorder="1" applyAlignment="1">
      <alignment horizontal="center" vertical="center"/>
    </xf>
    <xf numFmtId="3" fontId="10" fillId="0" borderId="10" xfId="0" applyNumberFormat="1" applyFont="1" applyBorder="1" applyAlignment="1">
      <alignment horizontal="center" vertical="center" wrapText="1"/>
    </xf>
    <xf numFmtId="0" fontId="0" fillId="0" borderId="0" xfId="0" applyFont="1" applyAlignment="1">
      <alignment/>
    </xf>
    <xf numFmtId="0" fontId="3" fillId="0" borderId="10" xfId="0" applyFont="1" applyBorder="1" applyAlignment="1">
      <alignment horizontal="left" vertical="top" wrapText="1"/>
    </xf>
    <xf numFmtId="0" fontId="3" fillId="0" borderId="10" xfId="0" applyFont="1" applyBorder="1" applyAlignment="1">
      <alignment vertical="top" wrapText="1"/>
    </xf>
    <xf numFmtId="3"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 fontId="68" fillId="0" borderId="10" xfId="0" applyNumberFormat="1" applyFont="1" applyBorder="1" applyAlignment="1">
      <alignment horizontal="center" vertical="center"/>
    </xf>
    <xf numFmtId="0" fontId="11" fillId="0" borderId="0" xfId="0" applyFont="1" applyAlignment="1">
      <alignment/>
    </xf>
    <xf numFmtId="0" fontId="69" fillId="0" borderId="10" xfId="0" applyFont="1" applyFill="1" applyBorder="1" applyAlignment="1">
      <alignment horizontal="center" vertical="center"/>
    </xf>
    <xf numFmtId="0" fontId="8" fillId="0" borderId="10" xfId="0" applyFont="1" applyFill="1" applyBorder="1" applyAlignment="1">
      <alignment vertical="top" wrapText="1"/>
    </xf>
    <xf numFmtId="0" fontId="70" fillId="0" borderId="0" xfId="0" applyFont="1" applyAlignment="1">
      <alignment/>
    </xf>
    <xf numFmtId="0" fontId="67" fillId="0" borderId="10" xfId="0" applyFont="1" applyBorder="1" applyAlignment="1">
      <alignment horizontal="center" vertical="center"/>
    </xf>
    <xf numFmtId="0" fontId="67" fillId="0" borderId="10" xfId="0" applyFont="1" applyBorder="1" applyAlignment="1">
      <alignment vertical="top" wrapText="1"/>
    </xf>
    <xf numFmtId="0" fontId="8" fillId="0" borderId="10" xfId="0" applyFont="1" applyBorder="1" applyAlignment="1">
      <alignment horizontal="center" vertical="center"/>
    </xf>
    <xf numFmtId="4" fontId="69" fillId="0" borderId="10" xfId="0" applyNumberFormat="1" applyFont="1" applyBorder="1" applyAlignment="1">
      <alignment horizontal="right" vertical="center"/>
    </xf>
    <xf numFmtId="4" fontId="69" fillId="0" borderId="10" xfId="0" applyNumberFormat="1" applyFont="1" applyBorder="1" applyAlignment="1">
      <alignment horizontal="right" vertical="center" wrapText="1"/>
    </xf>
    <xf numFmtId="0" fontId="67" fillId="0" borderId="10" xfId="0" applyFont="1" applyBorder="1" applyAlignment="1">
      <alignment horizontal="center" vertical="center" wrapText="1"/>
    </xf>
    <xf numFmtId="0" fontId="71" fillId="0" borderId="10" xfId="0" applyFont="1" applyFill="1" applyBorder="1" applyAlignment="1">
      <alignment vertical="top" wrapText="1"/>
    </xf>
    <xf numFmtId="0" fontId="8" fillId="0" borderId="10" xfId="0" applyFont="1" applyFill="1" applyBorder="1" applyAlignment="1">
      <alignment horizontal="center" vertical="center"/>
    </xf>
    <xf numFmtId="4" fontId="72" fillId="0" borderId="10" xfId="0" applyNumberFormat="1" applyFont="1" applyBorder="1" applyAlignment="1">
      <alignment horizontal="right" vertical="center"/>
    </xf>
    <xf numFmtId="0" fontId="8" fillId="0" borderId="10" xfId="52" applyFont="1" applyFill="1" applyBorder="1" applyAlignment="1">
      <alignment horizontal="left" vertical="center" wrapText="1"/>
      <protection/>
    </xf>
    <xf numFmtId="4" fontId="3" fillId="0" borderId="11" xfId="0" applyNumberFormat="1" applyFont="1" applyFill="1" applyBorder="1" applyAlignment="1">
      <alignment vertical="center"/>
    </xf>
    <xf numFmtId="4" fontId="3" fillId="0" borderId="10" xfId="0" applyNumberFormat="1" applyFont="1" applyBorder="1" applyAlignment="1">
      <alignment vertical="center"/>
    </xf>
    <xf numFmtId="9" fontId="3" fillId="0" borderId="10" xfId="0" applyNumberFormat="1" applyFont="1" applyBorder="1" applyAlignment="1">
      <alignment horizontal="center" vertical="center"/>
    </xf>
    <xf numFmtId="0" fontId="0" fillId="0" borderId="10" xfId="0" applyBorder="1" applyAlignment="1">
      <alignment/>
    </xf>
    <xf numFmtId="4" fontId="6" fillId="0" borderId="10" xfId="0" applyNumberFormat="1" applyFont="1" applyBorder="1" applyAlignment="1">
      <alignment vertical="center"/>
    </xf>
    <xf numFmtId="0" fontId="11" fillId="0" borderId="10" xfId="0" applyFont="1" applyBorder="1" applyAlignment="1">
      <alignment vertical="center"/>
    </xf>
    <xf numFmtId="0" fontId="0" fillId="0" borderId="10" xfId="0" applyFill="1" applyBorder="1" applyAlignment="1">
      <alignment/>
    </xf>
    <xf numFmtId="0" fontId="3" fillId="0" borderId="10" xfId="0" applyFont="1" applyFill="1" applyBorder="1" applyAlignment="1">
      <alignment horizontal="left" vertical="top" wrapText="1" shrinkToFit="1"/>
    </xf>
    <xf numFmtId="0" fontId="0" fillId="0" borderId="0" xfId="0" applyFill="1" applyBorder="1" applyAlignment="1">
      <alignment/>
    </xf>
    <xf numFmtId="0" fontId="0" fillId="0" borderId="12" xfId="0" applyBorder="1" applyAlignment="1">
      <alignment/>
    </xf>
    <xf numFmtId="4" fontId="69" fillId="0" borderId="10" xfId="0" applyNumberFormat="1" applyFont="1" applyBorder="1" applyAlignment="1">
      <alignment vertical="center"/>
    </xf>
    <xf numFmtId="0" fontId="6" fillId="0" borderId="10" xfId="0" applyFont="1" applyFill="1" applyBorder="1" applyAlignment="1">
      <alignment horizontal="right" vertical="center"/>
    </xf>
    <xf numFmtId="0" fontId="6" fillId="0" borderId="13" xfId="0" applyFont="1" applyFill="1" applyBorder="1" applyAlignment="1">
      <alignment horizontal="right" vertical="center"/>
    </xf>
    <xf numFmtId="4" fontId="3" fillId="0" borderId="14" xfId="0" applyNumberFormat="1" applyFont="1" applyFill="1" applyBorder="1" applyAlignment="1">
      <alignment vertical="center"/>
    </xf>
    <xf numFmtId="0" fontId="10" fillId="0" borderId="10" xfId="0" applyFont="1" applyFill="1" applyBorder="1" applyAlignment="1">
      <alignment horizontal="left" vertical="top" wrapText="1"/>
    </xf>
    <xf numFmtId="9" fontId="3" fillId="0" borderId="10" xfId="55" applyFont="1" applyFill="1" applyBorder="1" applyAlignment="1">
      <alignment horizontal="center" vertical="center"/>
    </xf>
    <xf numFmtId="4" fontId="6" fillId="0" borderId="10" xfId="0" applyNumberFormat="1" applyFont="1" applyFill="1" applyBorder="1" applyAlignment="1">
      <alignment vertical="center"/>
    </xf>
    <xf numFmtId="2" fontId="6" fillId="0" borderId="10" xfId="0" applyNumberFormat="1" applyFont="1" applyFill="1" applyBorder="1" applyAlignment="1">
      <alignment vertical="center"/>
    </xf>
    <xf numFmtId="4" fontId="3" fillId="0" borderId="10" xfId="0" applyNumberFormat="1" applyFont="1" applyFill="1" applyBorder="1" applyAlignment="1">
      <alignment horizontal="center" vertical="center"/>
    </xf>
    <xf numFmtId="4" fontId="6" fillId="0" borderId="13" xfId="0" applyNumberFormat="1" applyFont="1" applyFill="1" applyBorder="1" applyAlignment="1">
      <alignment vertical="center"/>
    </xf>
    <xf numFmtId="2" fontId="6" fillId="0" borderId="13" xfId="0" applyNumberFormat="1" applyFont="1" applyFill="1" applyBorder="1" applyAlignment="1">
      <alignment vertical="center"/>
    </xf>
    <xf numFmtId="0" fontId="69" fillId="0" borderId="10" xfId="0" applyFont="1" applyBorder="1" applyAlignment="1">
      <alignment vertical="top" wrapText="1"/>
    </xf>
    <xf numFmtId="0" fontId="3" fillId="0" borderId="10" xfId="0" applyFont="1" applyBorder="1" applyAlignment="1">
      <alignment horizontal="center" vertical="center"/>
    </xf>
    <xf numFmtId="0" fontId="72" fillId="33" borderId="10" xfId="0" applyFont="1" applyFill="1" applyBorder="1" applyAlignment="1">
      <alignment horizontal="center" vertical="center"/>
    </xf>
    <xf numFmtId="0" fontId="72" fillId="33" borderId="10" xfId="0" applyFont="1" applyFill="1" applyBorder="1" applyAlignment="1">
      <alignment horizontal="center" vertical="center" wrapText="1"/>
    </xf>
    <xf numFmtId="0" fontId="72" fillId="33" borderId="10" xfId="0" applyFont="1" applyFill="1" applyBorder="1" applyAlignment="1">
      <alignment horizontal="center" vertical="center" textRotation="90" wrapText="1"/>
    </xf>
    <xf numFmtId="0" fontId="9"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73" fillId="33" borderId="10" xfId="0" applyFont="1" applyFill="1" applyBorder="1" applyAlignment="1">
      <alignment horizontal="center" vertical="center"/>
    </xf>
    <xf numFmtId="0" fontId="73" fillId="33" borderId="10" xfId="0" applyFont="1" applyFill="1" applyBorder="1" applyAlignment="1">
      <alignment horizontal="center" vertical="center" wrapText="1"/>
    </xf>
    <xf numFmtId="0" fontId="73" fillId="33" borderId="15" xfId="0" applyFont="1" applyFill="1" applyBorder="1" applyAlignment="1">
      <alignment horizontal="center" vertical="center"/>
    </xf>
    <xf numFmtId="0" fontId="73" fillId="33" borderId="15" xfId="0" applyFont="1" applyFill="1" applyBorder="1" applyAlignment="1">
      <alignment horizontal="center" vertical="center" wrapText="1"/>
    </xf>
    <xf numFmtId="0" fontId="72" fillId="33" borderId="15" xfId="0" applyFont="1" applyFill="1" applyBorder="1" applyAlignment="1">
      <alignment horizontal="center" vertical="center"/>
    </xf>
    <xf numFmtId="0" fontId="72" fillId="33" borderId="15" xfId="0" applyFont="1" applyFill="1" applyBorder="1" applyAlignment="1">
      <alignment horizontal="center" vertical="center" wrapText="1"/>
    </xf>
    <xf numFmtId="0" fontId="9" fillId="33" borderId="10" xfId="0" applyFont="1" applyFill="1" applyBorder="1" applyAlignment="1">
      <alignment horizontal="center" vertical="center" textRotation="90" wrapText="1"/>
    </xf>
    <xf numFmtId="0" fontId="68" fillId="33" borderId="10" xfId="0" applyFont="1" applyFill="1" applyBorder="1" applyAlignment="1">
      <alignment horizontal="center" vertical="center" textRotation="90" wrapText="1"/>
    </xf>
    <xf numFmtId="0" fontId="9" fillId="33" borderId="10" xfId="0" applyFont="1" applyFill="1" applyBorder="1" applyAlignment="1">
      <alignment vertical="center" textRotation="90" wrapText="1"/>
    </xf>
    <xf numFmtId="0" fontId="5" fillId="33"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right" vertical="center"/>
    </xf>
    <xf numFmtId="0" fontId="9" fillId="33" borderId="10" xfId="0" applyFont="1" applyFill="1" applyBorder="1" applyAlignment="1">
      <alignment horizontal="center" vertical="center" wrapText="1"/>
    </xf>
    <xf numFmtId="0" fontId="74" fillId="0" borderId="0" xfId="0" applyFont="1" applyAlignment="1">
      <alignment/>
    </xf>
    <xf numFmtId="0" fontId="75" fillId="0" borderId="0" xfId="0" applyFont="1" applyAlignment="1">
      <alignment horizontal="center" vertical="center"/>
    </xf>
    <xf numFmtId="0" fontId="68" fillId="0" borderId="16" xfId="0" applyFont="1" applyBorder="1" applyAlignment="1">
      <alignment horizontal="right" vertical="center"/>
    </xf>
    <xf numFmtId="4" fontId="68" fillId="0" borderId="13" xfId="0" applyNumberFormat="1" applyFont="1" applyBorder="1" applyAlignment="1">
      <alignment horizontal="center" vertical="center"/>
    </xf>
    <xf numFmtId="0" fontId="76"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0" fillId="0" borderId="0" xfId="0" applyFont="1" applyFill="1" applyAlignment="1">
      <alignment/>
    </xf>
    <xf numFmtId="0" fontId="3" fillId="0" borderId="15" xfId="0" applyFont="1" applyFill="1" applyBorder="1" applyAlignment="1">
      <alignment horizontal="center" vertical="center" wrapText="1"/>
    </xf>
    <xf numFmtId="4" fontId="3" fillId="0" borderId="10" xfId="0" applyNumberFormat="1" applyFont="1" applyBorder="1" applyAlignment="1">
      <alignment horizontal="center" vertical="center"/>
    </xf>
    <xf numFmtId="0" fontId="8" fillId="0" borderId="10" xfId="0" applyFont="1" applyBorder="1" applyAlignment="1">
      <alignment horizontal="left" vertical="top" wrapText="1"/>
    </xf>
    <xf numFmtId="4" fontId="8" fillId="0" borderId="10" xfId="0" applyNumberFormat="1" applyFont="1" applyBorder="1" applyAlignment="1">
      <alignment horizontal="center" vertical="center"/>
    </xf>
    <xf numFmtId="9" fontId="8" fillId="0" borderId="10" xfId="0" applyNumberFormat="1" applyFont="1" applyBorder="1" applyAlignment="1">
      <alignment horizontal="center" vertical="center"/>
    </xf>
    <xf numFmtId="4" fontId="8" fillId="0" borderId="10" xfId="0" applyNumberFormat="1" applyFont="1" applyBorder="1" applyAlignment="1">
      <alignment horizontal="center" vertical="center" wrapText="1"/>
    </xf>
    <xf numFmtId="0" fontId="0" fillId="0" borderId="10" xfId="0" applyFont="1" applyFill="1" applyBorder="1" applyAlignment="1">
      <alignment/>
    </xf>
    <xf numFmtId="0" fontId="3" fillId="0" borderId="15" xfId="0" applyFont="1" applyFill="1" applyBorder="1" applyAlignment="1">
      <alignment horizontal="center" vertical="top" wrapText="1"/>
    </xf>
    <xf numFmtId="0" fontId="3" fillId="0" borderId="15" xfId="0" applyFont="1" applyFill="1" applyBorder="1" applyAlignment="1">
      <alignment horizontal="left" vertical="top"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top" wrapText="1"/>
    </xf>
    <xf numFmtId="4" fontId="3" fillId="0" borderId="13" xfId="0" applyNumberFormat="1" applyFont="1" applyFill="1" applyBorder="1" applyAlignment="1">
      <alignment horizontal="center" vertical="center"/>
    </xf>
    <xf numFmtId="9" fontId="3" fillId="0" borderId="13" xfId="0" applyNumberFormat="1" applyFont="1" applyBorder="1" applyAlignment="1">
      <alignment horizontal="center" vertical="center"/>
    </xf>
    <xf numFmtId="4" fontId="3" fillId="0" borderId="16"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9" fontId="3" fillId="0" borderId="13" xfId="0" applyNumberFormat="1" applyFont="1" applyFill="1" applyBorder="1" applyAlignment="1">
      <alignment horizontal="center" vertical="center"/>
    </xf>
    <xf numFmtId="0" fontId="74" fillId="0" borderId="0" xfId="0" applyFont="1" applyFill="1" applyAlignment="1">
      <alignment/>
    </xf>
    <xf numFmtId="0" fontId="69" fillId="0" borderId="12" xfId="0" applyFont="1" applyBorder="1" applyAlignment="1">
      <alignment horizontal="left" vertical="top" wrapText="1"/>
    </xf>
    <xf numFmtId="0" fontId="69" fillId="0" borderId="0" xfId="0" applyFont="1" applyBorder="1" applyAlignment="1">
      <alignment horizontal="left" vertical="top" wrapText="1"/>
    </xf>
    <xf numFmtId="0" fontId="5" fillId="33" borderId="15" xfId="0" applyFont="1" applyFill="1" applyBorder="1" applyAlignment="1">
      <alignment horizontal="center" vertical="center" textRotation="90" wrapText="1"/>
    </xf>
    <xf numFmtId="0" fontId="5" fillId="33" borderId="13" xfId="0" applyFont="1" applyFill="1" applyBorder="1" applyAlignment="1">
      <alignment horizontal="center" vertical="center" textRotation="90" wrapText="1"/>
    </xf>
    <xf numFmtId="0" fontId="6" fillId="0" borderId="11" xfId="0" applyFont="1" applyFill="1" applyBorder="1" applyAlignment="1">
      <alignment horizontal="right" vertical="center"/>
    </xf>
    <xf numFmtId="0" fontId="6" fillId="0" borderId="19" xfId="0" applyFont="1" applyFill="1" applyBorder="1" applyAlignment="1">
      <alignment horizontal="right" vertical="center"/>
    </xf>
    <xf numFmtId="0" fontId="77" fillId="33" borderId="15" xfId="0" applyFont="1" applyFill="1" applyBorder="1" applyAlignment="1">
      <alignment horizontal="center" vertical="center" textRotation="90" wrapText="1"/>
    </xf>
    <xf numFmtId="0" fontId="77" fillId="33" borderId="13"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13" xfId="0" applyFont="1" applyFill="1" applyBorder="1" applyAlignment="1">
      <alignment horizontal="center" vertical="center" textRotation="90" wrapText="1"/>
    </xf>
    <xf numFmtId="0" fontId="9" fillId="33" borderId="10" xfId="0" applyFont="1" applyFill="1" applyBorder="1" applyAlignment="1">
      <alignment horizontal="center" vertical="center" wrapText="1"/>
    </xf>
    <xf numFmtId="0" fontId="4" fillId="0" borderId="10" xfId="0" applyFont="1" applyBorder="1" applyAlignment="1">
      <alignment horizontal="center" vertical="center"/>
    </xf>
    <xf numFmtId="0" fontId="8" fillId="0" borderId="10" xfId="0" applyFont="1" applyBorder="1" applyAlignment="1">
      <alignment horizontal="left" vertical="top" wrapText="1"/>
    </xf>
    <xf numFmtId="0" fontId="8" fillId="0" borderId="10" xfId="0" applyFont="1" applyBorder="1" applyAlignment="1">
      <alignment horizontal="left" vertical="top"/>
    </xf>
    <xf numFmtId="0" fontId="6" fillId="34" borderId="10"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6" fillId="0" borderId="15" xfId="0" applyFont="1" applyFill="1" applyBorder="1" applyAlignment="1">
      <alignment horizontal="right" vertical="center"/>
    </xf>
    <xf numFmtId="0" fontId="77" fillId="33" borderId="10" xfId="0" applyFont="1" applyFill="1" applyBorder="1" applyAlignment="1">
      <alignment horizontal="center" vertical="center" textRotation="90" wrapText="1"/>
    </xf>
    <xf numFmtId="0" fontId="19" fillId="33" borderId="2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0" fontId="6" fillId="0" borderId="13" xfId="0" applyFont="1" applyFill="1" applyBorder="1" applyAlignment="1">
      <alignment horizontal="right" vertical="center"/>
    </xf>
    <xf numFmtId="0" fontId="5" fillId="33" borderId="10" xfId="0" applyFont="1" applyFill="1" applyBorder="1" applyAlignment="1">
      <alignment horizontal="center" vertical="center" textRotation="88" wrapText="1"/>
    </xf>
    <xf numFmtId="0" fontId="68" fillId="0" borderId="11" xfId="0" applyFont="1" applyBorder="1" applyAlignment="1">
      <alignment horizontal="right" vertical="center"/>
    </xf>
    <xf numFmtId="0" fontId="68" fillId="0" borderId="19" xfId="0" applyFont="1" applyBorder="1" applyAlignment="1">
      <alignment horizontal="right" vertical="center"/>
    </xf>
    <xf numFmtId="0" fontId="68" fillId="0" borderId="14" xfId="0" applyFont="1" applyBorder="1" applyAlignment="1">
      <alignment horizontal="right" vertical="center"/>
    </xf>
    <xf numFmtId="0" fontId="6" fillId="0" borderId="10" xfId="0" applyFont="1" applyBorder="1" applyAlignment="1">
      <alignment horizontal="center" vertical="center"/>
    </xf>
    <xf numFmtId="0" fontId="68" fillId="34" borderId="10" xfId="0" applyFont="1" applyFill="1" applyBorder="1" applyAlignment="1">
      <alignment horizontal="left" vertical="center"/>
    </xf>
    <xf numFmtId="0" fontId="68" fillId="0" borderId="21" xfId="0" applyFont="1" applyBorder="1" applyAlignment="1">
      <alignment horizontal="right" vertical="center"/>
    </xf>
    <xf numFmtId="0" fontId="68" fillId="0" borderId="22" xfId="0" applyFont="1" applyBorder="1" applyAlignment="1">
      <alignment horizontal="right" vertical="center"/>
    </xf>
    <xf numFmtId="0" fontId="69" fillId="0" borderId="23" xfId="0" applyFont="1" applyBorder="1" applyAlignment="1">
      <alignment horizontal="left" vertical="top" wrapText="1"/>
    </xf>
    <xf numFmtId="0" fontId="69" fillId="0" borderId="24" xfId="0" applyFont="1" applyBorder="1" applyAlignment="1">
      <alignment horizontal="left" vertical="top" wrapText="1"/>
    </xf>
    <xf numFmtId="0" fontId="68" fillId="0" borderId="10" xfId="0" applyFont="1" applyBorder="1" applyAlignment="1">
      <alignment horizontal="right" vertical="center"/>
    </xf>
    <xf numFmtId="0" fontId="68" fillId="34" borderId="10" xfId="0" applyFont="1" applyFill="1" applyBorder="1" applyAlignment="1">
      <alignment vertical="center"/>
    </xf>
    <xf numFmtId="0" fontId="67" fillId="0" borderId="0" xfId="0" applyFont="1" applyBorder="1" applyAlignment="1">
      <alignment horizontal="left" vertical="top" wrapText="1"/>
    </xf>
    <xf numFmtId="0" fontId="68" fillId="35" borderId="10" xfId="0" applyFont="1" applyFill="1" applyBorder="1" applyAlignment="1">
      <alignment horizontal="left" vertical="center"/>
    </xf>
    <xf numFmtId="0" fontId="8" fillId="0" borderId="0" xfId="0" applyFont="1" applyBorder="1" applyAlignment="1">
      <alignment horizontal="left" vertical="top"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S39"/>
  <sheetViews>
    <sheetView tabSelected="1" zoomScalePageLayoutView="0" workbookViewId="0" topLeftCell="A31">
      <selection activeCell="D32" sqref="D32"/>
    </sheetView>
  </sheetViews>
  <sheetFormatPr defaultColWidth="9.00390625" defaultRowHeight="12.75"/>
  <cols>
    <col min="1" max="1" width="7.125" style="0" customWidth="1"/>
    <col min="3" max="3" width="10.50390625" style="0" customWidth="1"/>
    <col min="4" max="4" width="48.75390625" style="0" customWidth="1"/>
    <col min="6" max="7" width="3.375" style="24" customWidth="1"/>
    <col min="8" max="8" width="3.375" style="93" customWidth="1"/>
    <col min="9" max="9" width="3.375" style="24" customWidth="1"/>
    <col min="10" max="10" width="3.375" style="93" customWidth="1"/>
    <col min="11" max="12" width="3.375" style="24" customWidth="1"/>
    <col min="13" max="13" width="7.375" style="0" customWidth="1"/>
    <col min="14" max="15" width="9.125" style="24" customWidth="1"/>
    <col min="16" max="16" width="8.00390625" style="0" customWidth="1"/>
    <col min="18" max="18" width="11.125" style="0" customWidth="1"/>
    <col min="19" max="19" width="26.25390625" style="0" customWidth="1"/>
  </cols>
  <sheetData>
    <row r="2" spans="1:19" ht="30" customHeight="1">
      <c r="A2" s="126" t="s">
        <v>323</v>
      </c>
      <c r="B2" s="127"/>
      <c r="C2" s="127"/>
      <c r="D2" s="127"/>
      <c r="E2" s="127"/>
      <c r="F2" s="127"/>
      <c r="G2" s="127"/>
      <c r="H2" s="127"/>
      <c r="I2" s="127"/>
      <c r="J2" s="127"/>
      <c r="K2" s="127"/>
      <c r="L2" s="127"/>
      <c r="M2" s="127"/>
      <c r="N2" s="127"/>
      <c r="O2" s="127"/>
      <c r="P2" s="127"/>
      <c r="Q2" s="127"/>
      <c r="R2" s="127"/>
      <c r="S2" s="127"/>
    </row>
    <row r="3" spans="1:19" ht="20.25" customHeight="1">
      <c r="A3" s="125" t="s">
        <v>335</v>
      </c>
      <c r="B3" s="125"/>
      <c r="C3" s="125"/>
      <c r="D3" s="125"/>
      <c r="E3" s="125"/>
      <c r="F3" s="125"/>
      <c r="G3" s="125"/>
      <c r="H3" s="125"/>
      <c r="I3" s="125"/>
      <c r="J3" s="125"/>
      <c r="K3" s="125"/>
      <c r="L3" s="125"/>
      <c r="M3" s="125"/>
      <c r="N3" s="125"/>
      <c r="O3" s="125"/>
      <c r="P3" s="125"/>
      <c r="Q3" s="125"/>
      <c r="R3" s="125"/>
      <c r="S3" s="125"/>
    </row>
    <row r="4" spans="1:19" ht="16.5" customHeight="1">
      <c r="A4" s="128" t="s">
        <v>86</v>
      </c>
      <c r="B4" s="128"/>
      <c r="C4" s="128"/>
      <c r="D4" s="128"/>
      <c r="E4" s="128"/>
      <c r="F4" s="128"/>
      <c r="G4" s="128"/>
      <c r="H4" s="128"/>
      <c r="I4" s="128"/>
      <c r="J4" s="128"/>
      <c r="K4" s="128"/>
      <c r="L4" s="128"/>
      <c r="M4" s="128"/>
      <c r="N4" s="128"/>
      <c r="O4" s="128"/>
      <c r="P4" s="128"/>
      <c r="Q4" s="128"/>
      <c r="R4" s="128"/>
      <c r="S4" s="128"/>
    </row>
    <row r="5" spans="1:19" ht="13.5" customHeight="1">
      <c r="A5" s="132" t="s">
        <v>4</v>
      </c>
      <c r="B5" s="129" t="s">
        <v>3</v>
      </c>
      <c r="C5" s="130"/>
      <c r="D5" s="130"/>
      <c r="E5" s="131"/>
      <c r="F5" s="116" t="s">
        <v>211</v>
      </c>
      <c r="G5" s="116" t="s">
        <v>212</v>
      </c>
      <c r="H5" s="116" t="s">
        <v>213</v>
      </c>
      <c r="I5" s="116" t="s">
        <v>214</v>
      </c>
      <c r="J5" s="116" t="s">
        <v>215</v>
      </c>
      <c r="K5" s="116" t="s">
        <v>216</v>
      </c>
      <c r="L5" s="116" t="s">
        <v>237</v>
      </c>
      <c r="M5" s="120" t="s">
        <v>153</v>
      </c>
      <c r="N5" s="122" t="s">
        <v>147</v>
      </c>
      <c r="O5" s="116" t="s">
        <v>1</v>
      </c>
      <c r="P5" s="116" t="s">
        <v>205</v>
      </c>
      <c r="Q5" s="116" t="s">
        <v>2</v>
      </c>
      <c r="R5" s="116" t="s">
        <v>0</v>
      </c>
      <c r="S5" s="124" t="s">
        <v>158</v>
      </c>
    </row>
    <row r="6" spans="1:19" ht="60.75" customHeight="1">
      <c r="A6" s="133"/>
      <c r="B6" s="81" t="s">
        <v>5</v>
      </c>
      <c r="C6" s="81" t="s">
        <v>7</v>
      </c>
      <c r="D6" s="81" t="s">
        <v>10</v>
      </c>
      <c r="E6" s="81" t="s">
        <v>9</v>
      </c>
      <c r="F6" s="117"/>
      <c r="G6" s="117"/>
      <c r="H6" s="117"/>
      <c r="I6" s="117"/>
      <c r="J6" s="117"/>
      <c r="K6" s="117"/>
      <c r="L6" s="117"/>
      <c r="M6" s="121"/>
      <c r="N6" s="123"/>
      <c r="O6" s="117"/>
      <c r="P6" s="117"/>
      <c r="Q6" s="117"/>
      <c r="R6" s="117"/>
      <c r="S6" s="124"/>
    </row>
    <row r="7" spans="1:19" ht="25.5" customHeight="1">
      <c r="A7" s="82">
        <v>1</v>
      </c>
      <c r="B7" s="82">
        <v>2</v>
      </c>
      <c r="C7" s="82">
        <v>3</v>
      </c>
      <c r="D7" s="82">
        <v>4</v>
      </c>
      <c r="E7" s="82">
        <v>5</v>
      </c>
      <c r="F7" s="82">
        <v>6</v>
      </c>
      <c r="G7" s="82">
        <v>7</v>
      </c>
      <c r="H7" s="82">
        <v>8</v>
      </c>
      <c r="I7" s="82">
        <v>9</v>
      </c>
      <c r="J7" s="82">
        <v>10</v>
      </c>
      <c r="K7" s="82">
        <v>11</v>
      </c>
      <c r="L7" s="82">
        <v>12</v>
      </c>
      <c r="M7" s="82">
        <v>13</v>
      </c>
      <c r="N7" s="82">
        <v>14</v>
      </c>
      <c r="O7" s="82">
        <v>15</v>
      </c>
      <c r="P7" s="82">
        <v>16</v>
      </c>
      <c r="Q7" s="82">
        <v>17</v>
      </c>
      <c r="R7" s="82">
        <v>18</v>
      </c>
      <c r="S7" s="82">
        <v>19</v>
      </c>
    </row>
    <row r="8" spans="1:19" ht="198" customHeight="1">
      <c r="A8" s="3">
        <v>1</v>
      </c>
      <c r="B8" s="3" t="s">
        <v>6</v>
      </c>
      <c r="C8" s="66" t="s">
        <v>8</v>
      </c>
      <c r="D8" s="2" t="s">
        <v>174</v>
      </c>
      <c r="E8" s="3" t="s">
        <v>11</v>
      </c>
      <c r="F8" s="3">
        <v>340</v>
      </c>
      <c r="G8" s="3"/>
      <c r="H8" s="3"/>
      <c r="I8" s="3">
        <v>12</v>
      </c>
      <c r="J8" s="3"/>
      <c r="K8" s="3">
        <v>10</v>
      </c>
      <c r="L8" s="3"/>
      <c r="M8" s="3">
        <f>SUM(F8:L8)</f>
        <v>362</v>
      </c>
      <c r="N8" s="4"/>
      <c r="O8" s="4">
        <f>M8*N8</f>
        <v>0</v>
      </c>
      <c r="P8" s="59"/>
      <c r="Q8" s="4">
        <f>O8*0.23</f>
        <v>0</v>
      </c>
      <c r="R8" s="4">
        <f>O8+Q8</f>
        <v>0</v>
      </c>
      <c r="S8" s="3"/>
    </row>
    <row r="9" spans="1:19" s="87" customFormat="1" ht="171" customHeight="1">
      <c r="A9" s="3">
        <v>2</v>
      </c>
      <c r="B9" s="3" t="s">
        <v>223</v>
      </c>
      <c r="C9" s="66" t="s">
        <v>224</v>
      </c>
      <c r="D9" s="2" t="s">
        <v>226</v>
      </c>
      <c r="E9" s="3" t="s">
        <v>225</v>
      </c>
      <c r="F9" s="3"/>
      <c r="G9" s="3"/>
      <c r="H9" s="3"/>
      <c r="I9" s="3">
        <v>100</v>
      </c>
      <c r="J9" s="3"/>
      <c r="K9" s="3"/>
      <c r="L9" s="3"/>
      <c r="M9" s="3">
        <f aca="true" t="shared" si="0" ref="M9:M35">SUM(F9:L9)</f>
        <v>100</v>
      </c>
      <c r="N9" s="4"/>
      <c r="O9" s="4">
        <v>1155</v>
      </c>
      <c r="P9" s="59"/>
      <c r="Q9" s="4">
        <v>265.65000000000003</v>
      </c>
      <c r="R9" s="4">
        <v>1420.65</v>
      </c>
      <c r="S9" s="3"/>
    </row>
    <row r="10" spans="1:19" ht="210" customHeight="1">
      <c r="A10" s="3">
        <v>3</v>
      </c>
      <c r="B10" s="3" t="s">
        <v>6</v>
      </c>
      <c r="C10" s="3" t="s">
        <v>12</v>
      </c>
      <c r="D10" s="2" t="s">
        <v>175</v>
      </c>
      <c r="E10" s="3" t="s">
        <v>11</v>
      </c>
      <c r="F10" s="3">
        <v>12</v>
      </c>
      <c r="G10" s="3"/>
      <c r="H10" s="3"/>
      <c r="I10" s="3"/>
      <c r="J10" s="3"/>
      <c r="K10" s="3"/>
      <c r="L10" s="3"/>
      <c r="M10" s="3">
        <f t="shared" si="0"/>
        <v>12</v>
      </c>
      <c r="N10" s="4"/>
      <c r="O10" s="4">
        <f aca="true" t="shared" si="1" ref="O10:O35">M10*N10</f>
        <v>0</v>
      </c>
      <c r="P10" s="59"/>
      <c r="Q10" s="4">
        <f aca="true" t="shared" si="2" ref="Q10:Q35">O10*0.23</f>
        <v>0</v>
      </c>
      <c r="R10" s="4">
        <f aca="true" t="shared" si="3" ref="R10:R35">O10+Q10</f>
        <v>0</v>
      </c>
      <c r="S10" s="3"/>
    </row>
    <row r="11" spans="1:19" ht="141" customHeight="1">
      <c r="A11" s="3">
        <v>4</v>
      </c>
      <c r="B11" s="3" t="s">
        <v>6</v>
      </c>
      <c r="C11" s="3" t="s">
        <v>83</v>
      </c>
      <c r="D11" s="2" t="s">
        <v>181</v>
      </c>
      <c r="E11" s="3" t="s">
        <v>11</v>
      </c>
      <c r="F11" s="3"/>
      <c r="G11" s="3"/>
      <c r="H11" s="3"/>
      <c r="I11" s="3">
        <v>40</v>
      </c>
      <c r="J11" s="3"/>
      <c r="K11" s="3"/>
      <c r="L11" s="3">
        <v>16</v>
      </c>
      <c r="M11" s="3">
        <f t="shared" si="0"/>
        <v>56</v>
      </c>
      <c r="N11" s="4"/>
      <c r="O11" s="4">
        <f t="shared" si="1"/>
        <v>0</v>
      </c>
      <c r="P11" s="59"/>
      <c r="Q11" s="4">
        <f t="shared" si="2"/>
        <v>0</v>
      </c>
      <c r="R11" s="4">
        <f t="shared" si="3"/>
        <v>0</v>
      </c>
      <c r="S11" s="3"/>
    </row>
    <row r="12" spans="1:19" ht="182.25" customHeight="1">
      <c r="A12" s="3">
        <v>5</v>
      </c>
      <c r="B12" s="3" t="s">
        <v>13</v>
      </c>
      <c r="C12" s="66" t="s">
        <v>8</v>
      </c>
      <c r="D12" s="2" t="s">
        <v>176</v>
      </c>
      <c r="E12" s="3" t="s">
        <v>11</v>
      </c>
      <c r="F12" s="3">
        <v>40</v>
      </c>
      <c r="G12" s="3"/>
      <c r="H12" s="3"/>
      <c r="I12" s="3"/>
      <c r="J12" s="3"/>
      <c r="K12" s="3"/>
      <c r="L12" s="3">
        <v>10</v>
      </c>
      <c r="M12" s="3">
        <f t="shared" si="0"/>
        <v>50</v>
      </c>
      <c r="N12" s="4"/>
      <c r="O12" s="4">
        <f t="shared" si="1"/>
        <v>0</v>
      </c>
      <c r="P12" s="59"/>
      <c r="Q12" s="4">
        <f t="shared" si="2"/>
        <v>0</v>
      </c>
      <c r="R12" s="4">
        <f t="shared" si="3"/>
        <v>0</v>
      </c>
      <c r="S12" s="3"/>
    </row>
    <row r="13" spans="1:19" ht="168.75" customHeight="1">
      <c r="A13" s="3">
        <v>6</v>
      </c>
      <c r="B13" s="3" t="s">
        <v>15</v>
      </c>
      <c r="C13" s="66" t="s">
        <v>8</v>
      </c>
      <c r="D13" s="2" t="s">
        <v>182</v>
      </c>
      <c r="E13" s="3" t="s">
        <v>11</v>
      </c>
      <c r="F13" s="3">
        <v>20</v>
      </c>
      <c r="G13" s="3"/>
      <c r="H13" s="3"/>
      <c r="I13" s="3"/>
      <c r="J13" s="3"/>
      <c r="K13" s="3"/>
      <c r="L13" s="3">
        <v>12</v>
      </c>
      <c r="M13" s="3">
        <f t="shared" si="0"/>
        <v>32</v>
      </c>
      <c r="N13" s="4"/>
      <c r="O13" s="4">
        <f t="shared" si="1"/>
        <v>0</v>
      </c>
      <c r="P13" s="59"/>
      <c r="Q13" s="4">
        <f t="shared" si="2"/>
        <v>0</v>
      </c>
      <c r="R13" s="4">
        <f t="shared" si="3"/>
        <v>0</v>
      </c>
      <c r="S13" s="3"/>
    </row>
    <row r="14" spans="1:19" ht="241.5" customHeight="1">
      <c r="A14" s="3">
        <v>7</v>
      </c>
      <c r="B14" s="3" t="s">
        <v>15</v>
      </c>
      <c r="C14" s="66" t="s">
        <v>41</v>
      </c>
      <c r="D14" s="2" t="s">
        <v>242</v>
      </c>
      <c r="E14" s="3" t="s">
        <v>23</v>
      </c>
      <c r="F14" s="3"/>
      <c r="G14" s="3"/>
      <c r="H14" s="3">
        <v>5</v>
      </c>
      <c r="I14" s="3"/>
      <c r="J14" s="3"/>
      <c r="K14" s="3"/>
      <c r="L14" s="3"/>
      <c r="M14" s="3">
        <f t="shared" si="0"/>
        <v>5</v>
      </c>
      <c r="N14" s="4"/>
      <c r="O14" s="4">
        <f t="shared" si="1"/>
        <v>0</v>
      </c>
      <c r="P14" s="59"/>
      <c r="Q14" s="4">
        <f>O14*0.23</f>
        <v>0</v>
      </c>
      <c r="R14" s="4">
        <f>O14+Q14</f>
        <v>0</v>
      </c>
      <c r="S14" s="3"/>
    </row>
    <row r="15" spans="1:19" s="1" customFormat="1" ht="69" customHeight="1">
      <c r="A15" s="3">
        <v>8</v>
      </c>
      <c r="B15" s="3" t="s">
        <v>16</v>
      </c>
      <c r="C15" s="66" t="s">
        <v>17</v>
      </c>
      <c r="D15" s="2" t="s">
        <v>183</v>
      </c>
      <c r="E15" s="3" t="s">
        <v>11</v>
      </c>
      <c r="F15" s="3">
        <v>8</v>
      </c>
      <c r="G15" s="3"/>
      <c r="H15" s="3"/>
      <c r="I15" s="3"/>
      <c r="J15" s="3"/>
      <c r="K15" s="3"/>
      <c r="L15" s="3"/>
      <c r="M15" s="3">
        <f t="shared" si="0"/>
        <v>8</v>
      </c>
      <c r="N15" s="4"/>
      <c r="O15" s="4">
        <f t="shared" si="1"/>
        <v>0</v>
      </c>
      <c r="P15" s="59"/>
      <c r="Q15" s="4">
        <f t="shared" si="2"/>
        <v>0</v>
      </c>
      <c r="R15" s="4">
        <f t="shared" si="3"/>
        <v>0</v>
      </c>
      <c r="S15" s="3"/>
    </row>
    <row r="16" spans="1:19" ht="63" customHeight="1">
      <c r="A16" s="3">
        <v>9</v>
      </c>
      <c r="B16" s="3" t="s">
        <v>207</v>
      </c>
      <c r="C16" s="66" t="s">
        <v>92</v>
      </c>
      <c r="D16" s="2" t="s">
        <v>184</v>
      </c>
      <c r="E16" s="3" t="s">
        <v>93</v>
      </c>
      <c r="F16" s="3"/>
      <c r="G16" s="3">
        <v>3</v>
      </c>
      <c r="H16" s="3"/>
      <c r="I16" s="3"/>
      <c r="J16" s="3">
        <v>33</v>
      </c>
      <c r="K16" s="3"/>
      <c r="L16" s="3"/>
      <c r="M16" s="3">
        <f t="shared" si="0"/>
        <v>36</v>
      </c>
      <c r="N16" s="4"/>
      <c r="O16" s="4">
        <f t="shared" si="1"/>
        <v>0</v>
      </c>
      <c r="P16" s="59"/>
      <c r="Q16" s="4">
        <f t="shared" si="2"/>
        <v>0</v>
      </c>
      <c r="R16" s="4">
        <f t="shared" si="3"/>
        <v>0</v>
      </c>
      <c r="S16" s="3"/>
    </row>
    <row r="17" spans="1:19" ht="168" customHeight="1">
      <c r="A17" s="3">
        <v>10</v>
      </c>
      <c r="B17" s="3" t="s">
        <v>116</v>
      </c>
      <c r="C17" s="66" t="s">
        <v>8</v>
      </c>
      <c r="D17" s="2" t="s">
        <v>185</v>
      </c>
      <c r="E17" s="3" t="s">
        <v>11</v>
      </c>
      <c r="F17" s="3">
        <v>8</v>
      </c>
      <c r="G17" s="3"/>
      <c r="H17" s="3"/>
      <c r="I17" s="3"/>
      <c r="J17" s="3"/>
      <c r="K17" s="3"/>
      <c r="L17" s="3"/>
      <c r="M17" s="3">
        <f t="shared" si="0"/>
        <v>8</v>
      </c>
      <c r="N17" s="4"/>
      <c r="O17" s="4">
        <f t="shared" si="1"/>
        <v>0</v>
      </c>
      <c r="P17" s="59"/>
      <c r="Q17" s="4">
        <f t="shared" si="2"/>
        <v>0</v>
      </c>
      <c r="R17" s="4">
        <f t="shared" si="3"/>
        <v>0</v>
      </c>
      <c r="S17" s="3"/>
    </row>
    <row r="18" spans="1:19" ht="155.25" customHeight="1">
      <c r="A18" s="3">
        <v>11</v>
      </c>
      <c r="B18" s="3" t="s">
        <v>116</v>
      </c>
      <c r="C18" s="3" t="s">
        <v>41</v>
      </c>
      <c r="D18" s="5" t="s">
        <v>186</v>
      </c>
      <c r="E18" s="3" t="s">
        <v>23</v>
      </c>
      <c r="F18" s="3"/>
      <c r="G18" s="84"/>
      <c r="H18" s="3"/>
      <c r="I18" s="3">
        <v>10</v>
      </c>
      <c r="J18" s="3"/>
      <c r="K18" s="3"/>
      <c r="L18" s="3"/>
      <c r="M18" s="3">
        <f t="shared" si="0"/>
        <v>10</v>
      </c>
      <c r="N18" s="4"/>
      <c r="O18" s="4">
        <f t="shared" si="1"/>
        <v>0</v>
      </c>
      <c r="P18" s="59"/>
      <c r="Q18" s="4">
        <f t="shared" si="2"/>
        <v>0</v>
      </c>
      <c r="R18" s="4">
        <f t="shared" si="3"/>
        <v>0</v>
      </c>
      <c r="S18" s="3"/>
    </row>
    <row r="19" spans="1:19" ht="169.5" customHeight="1">
      <c r="A19" s="3">
        <v>12</v>
      </c>
      <c r="B19" s="3" t="s">
        <v>116</v>
      </c>
      <c r="C19" s="3" t="s">
        <v>12</v>
      </c>
      <c r="D19" s="2" t="s">
        <v>187</v>
      </c>
      <c r="E19" s="3" t="s">
        <v>11</v>
      </c>
      <c r="F19" s="3">
        <v>8</v>
      </c>
      <c r="G19" s="3"/>
      <c r="H19" s="3"/>
      <c r="I19" s="3"/>
      <c r="J19" s="3"/>
      <c r="K19" s="3"/>
      <c r="L19" s="3"/>
      <c r="M19" s="3">
        <f t="shared" si="0"/>
        <v>8</v>
      </c>
      <c r="N19" s="4"/>
      <c r="O19" s="4">
        <f t="shared" si="1"/>
        <v>0</v>
      </c>
      <c r="P19" s="59"/>
      <c r="Q19" s="4">
        <f t="shared" si="2"/>
        <v>0</v>
      </c>
      <c r="R19" s="4">
        <f t="shared" si="3"/>
        <v>0</v>
      </c>
      <c r="S19" s="3"/>
    </row>
    <row r="20" spans="1:19" ht="141.75" customHeight="1">
      <c r="A20" s="3">
        <v>13</v>
      </c>
      <c r="B20" s="3" t="s">
        <v>117</v>
      </c>
      <c r="C20" s="3" t="s">
        <v>17</v>
      </c>
      <c r="D20" s="2" t="s">
        <v>177</v>
      </c>
      <c r="E20" s="3" t="s">
        <v>11</v>
      </c>
      <c r="F20" s="3">
        <v>12</v>
      </c>
      <c r="G20" s="3"/>
      <c r="H20" s="3"/>
      <c r="I20" s="3"/>
      <c r="J20" s="3"/>
      <c r="K20" s="3"/>
      <c r="L20" s="3"/>
      <c r="M20" s="3">
        <f t="shared" si="0"/>
        <v>12</v>
      </c>
      <c r="N20" s="4"/>
      <c r="O20" s="4">
        <f t="shared" si="1"/>
        <v>0</v>
      </c>
      <c r="P20" s="59"/>
      <c r="Q20" s="4">
        <f t="shared" si="2"/>
        <v>0</v>
      </c>
      <c r="R20" s="4">
        <f t="shared" si="3"/>
        <v>0</v>
      </c>
      <c r="S20" s="3"/>
    </row>
    <row r="21" spans="1:19" ht="120" customHeight="1">
      <c r="A21" s="3">
        <v>14</v>
      </c>
      <c r="B21" s="3" t="s">
        <v>118</v>
      </c>
      <c r="C21" s="3" t="s">
        <v>17</v>
      </c>
      <c r="D21" s="2" t="s">
        <v>188</v>
      </c>
      <c r="E21" s="3" t="s">
        <v>201</v>
      </c>
      <c r="F21" s="3">
        <v>20</v>
      </c>
      <c r="G21" s="3"/>
      <c r="H21" s="3"/>
      <c r="I21" s="3"/>
      <c r="J21" s="3"/>
      <c r="K21" s="3"/>
      <c r="L21" s="3"/>
      <c r="M21" s="3">
        <f t="shared" si="0"/>
        <v>20</v>
      </c>
      <c r="N21" s="4"/>
      <c r="O21" s="4">
        <f t="shared" si="1"/>
        <v>0</v>
      </c>
      <c r="P21" s="59"/>
      <c r="Q21" s="4">
        <f t="shared" si="2"/>
        <v>0</v>
      </c>
      <c r="R21" s="4">
        <f t="shared" si="3"/>
        <v>0</v>
      </c>
      <c r="S21" s="3"/>
    </row>
    <row r="22" spans="1:19" ht="136.5" customHeight="1">
      <c r="A22" s="3">
        <v>15</v>
      </c>
      <c r="B22" s="3" t="s">
        <v>119</v>
      </c>
      <c r="C22" s="3" t="s">
        <v>17</v>
      </c>
      <c r="D22" s="2" t="s">
        <v>189</v>
      </c>
      <c r="E22" s="3" t="s">
        <v>160</v>
      </c>
      <c r="F22" s="3">
        <v>20</v>
      </c>
      <c r="G22" s="3"/>
      <c r="H22" s="3"/>
      <c r="I22" s="3"/>
      <c r="J22" s="3"/>
      <c r="K22" s="3"/>
      <c r="L22" s="3"/>
      <c r="M22" s="3">
        <f t="shared" si="0"/>
        <v>20</v>
      </c>
      <c r="N22" s="4"/>
      <c r="O22" s="4">
        <f t="shared" si="1"/>
        <v>0</v>
      </c>
      <c r="P22" s="59"/>
      <c r="Q22" s="4">
        <f t="shared" si="2"/>
        <v>0</v>
      </c>
      <c r="R22" s="4">
        <f t="shared" si="3"/>
        <v>0</v>
      </c>
      <c r="S22" s="3"/>
    </row>
    <row r="23" spans="1:19" s="1" customFormat="1" ht="135" customHeight="1">
      <c r="A23" s="3">
        <v>16</v>
      </c>
      <c r="B23" s="3" t="s">
        <v>120</v>
      </c>
      <c r="C23" s="3" t="s">
        <v>208</v>
      </c>
      <c r="D23" s="5" t="s">
        <v>336</v>
      </c>
      <c r="E23" s="3" t="s">
        <v>11</v>
      </c>
      <c r="F23" s="3"/>
      <c r="G23" s="3">
        <v>15</v>
      </c>
      <c r="H23" s="3"/>
      <c r="I23" s="3"/>
      <c r="J23" s="3"/>
      <c r="K23" s="3"/>
      <c r="L23" s="3">
        <v>6</v>
      </c>
      <c r="M23" s="3">
        <f t="shared" si="0"/>
        <v>21</v>
      </c>
      <c r="N23" s="4"/>
      <c r="O23" s="4">
        <f t="shared" si="1"/>
        <v>0</v>
      </c>
      <c r="P23" s="59"/>
      <c r="Q23" s="4">
        <f t="shared" si="2"/>
        <v>0</v>
      </c>
      <c r="R23" s="4">
        <f t="shared" si="3"/>
        <v>0</v>
      </c>
      <c r="S23" s="3"/>
    </row>
    <row r="24" spans="1:19" ht="167.25" customHeight="1">
      <c r="A24" s="3">
        <v>17</v>
      </c>
      <c r="B24" s="3" t="s">
        <v>85</v>
      </c>
      <c r="C24" s="3" t="s">
        <v>17</v>
      </c>
      <c r="D24" s="2" t="s">
        <v>190</v>
      </c>
      <c r="E24" s="3" t="s">
        <v>23</v>
      </c>
      <c r="F24" s="3">
        <v>65</v>
      </c>
      <c r="G24" s="3"/>
      <c r="H24" s="3"/>
      <c r="I24" s="3">
        <v>10</v>
      </c>
      <c r="J24" s="3"/>
      <c r="K24" s="3"/>
      <c r="L24" s="3"/>
      <c r="M24" s="3">
        <f t="shared" si="0"/>
        <v>75</v>
      </c>
      <c r="N24" s="4"/>
      <c r="O24" s="4">
        <f t="shared" si="1"/>
        <v>0</v>
      </c>
      <c r="P24" s="59"/>
      <c r="Q24" s="4">
        <f t="shared" si="2"/>
        <v>0</v>
      </c>
      <c r="R24" s="4">
        <f t="shared" si="3"/>
        <v>0</v>
      </c>
      <c r="S24" s="3"/>
    </row>
    <row r="25" spans="1:19" ht="171" customHeight="1">
      <c r="A25" s="3">
        <v>18</v>
      </c>
      <c r="B25" s="3" t="s">
        <v>238</v>
      </c>
      <c r="C25" s="3" t="s">
        <v>239</v>
      </c>
      <c r="D25" s="2" t="s">
        <v>240</v>
      </c>
      <c r="E25" s="3" t="s">
        <v>241</v>
      </c>
      <c r="F25" s="3"/>
      <c r="G25" s="3"/>
      <c r="H25" s="3"/>
      <c r="I25" s="3"/>
      <c r="J25" s="3">
        <v>3</v>
      </c>
      <c r="K25" s="3"/>
      <c r="L25" s="3"/>
      <c r="M25" s="3">
        <f t="shared" si="0"/>
        <v>3</v>
      </c>
      <c r="N25" s="4"/>
      <c r="O25" s="4">
        <f>M25*N25</f>
        <v>0</v>
      </c>
      <c r="P25" s="59"/>
      <c r="Q25" s="4">
        <f>O25*0.23</f>
        <v>0</v>
      </c>
      <c r="R25" s="4">
        <f>O25+Q25</f>
        <v>0</v>
      </c>
      <c r="S25" s="3"/>
    </row>
    <row r="26" spans="1:19" s="1" customFormat="1" ht="147" customHeight="1">
      <c r="A26" s="3">
        <v>19</v>
      </c>
      <c r="B26" s="3" t="s">
        <v>18</v>
      </c>
      <c r="C26" s="3" t="s">
        <v>17</v>
      </c>
      <c r="D26" s="5" t="s">
        <v>337</v>
      </c>
      <c r="E26" s="3" t="s">
        <v>11</v>
      </c>
      <c r="F26" s="3">
        <v>8</v>
      </c>
      <c r="G26" s="3"/>
      <c r="H26" s="3"/>
      <c r="I26" s="3"/>
      <c r="J26" s="3"/>
      <c r="K26" s="3"/>
      <c r="L26" s="3"/>
      <c r="M26" s="3">
        <f t="shared" si="0"/>
        <v>8</v>
      </c>
      <c r="N26" s="4"/>
      <c r="O26" s="4">
        <f t="shared" si="1"/>
        <v>0</v>
      </c>
      <c r="P26" s="59"/>
      <c r="Q26" s="4">
        <f t="shared" si="2"/>
        <v>0</v>
      </c>
      <c r="R26" s="4">
        <f t="shared" si="3"/>
        <v>0</v>
      </c>
      <c r="S26" s="3"/>
    </row>
    <row r="27" spans="1:19" ht="157.5" customHeight="1">
      <c r="A27" s="3">
        <v>20</v>
      </c>
      <c r="B27" s="3" t="s">
        <v>32</v>
      </c>
      <c r="C27" s="3" t="s">
        <v>17</v>
      </c>
      <c r="D27" s="5" t="s">
        <v>178</v>
      </c>
      <c r="E27" s="3" t="s">
        <v>23</v>
      </c>
      <c r="F27" s="3"/>
      <c r="G27" s="3">
        <v>5</v>
      </c>
      <c r="H27" s="3">
        <v>5</v>
      </c>
      <c r="I27" s="92"/>
      <c r="J27" s="92"/>
      <c r="K27" s="92"/>
      <c r="L27" s="92"/>
      <c r="M27" s="3">
        <f t="shared" si="0"/>
        <v>10</v>
      </c>
      <c r="N27" s="85"/>
      <c r="O27" s="4">
        <f t="shared" si="1"/>
        <v>0</v>
      </c>
      <c r="P27" s="59"/>
      <c r="Q27" s="4">
        <f t="shared" si="2"/>
        <v>0</v>
      </c>
      <c r="R27" s="4">
        <f t="shared" si="3"/>
        <v>0</v>
      </c>
      <c r="S27" s="3"/>
    </row>
    <row r="28" spans="1:19" s="1" customFormat="1" ht="131.25" customHeight="1">
      <c r="A28" s="3">
        <v>21</v>
      </c>
      <c r="B28" s="3" t="s">
        <v>36</v>
      </c>
      <c r="C28" s="3" t="s">
        <v>208</v>
      </c>
      <c r="D28" s="5" t="s">
        <v>338</v>
      </c>
      <c r="E28" s="3" t="s">
        <v>11</v>
      </c>
      <c r="F28" s="3"/>
      <c r="G28" s="3">
        <v>15</v>
      </c>
      <c r="H28" s="3"/>
      <c r="I28" s="3"/>
      <c r="J28" s="3"/>
      <c r="K28" s="3"/>
      <c r="L28" s="3">
        <v>6</v>
      </c>
      <c r="M28" s="3">
        <f t="shared" si="0"/>
        <v>21</v>
      </c>
      <c r="N28" s="4"/>
      <c r="O28" s="4">
        <f t="shared" si="1"/>
        <v>0</v>
      </c>
      <c r="P28" s="59"/>
      <c r="Q28" s="4">
        <f t="shared" si="2"/>
        <v>0</v>
      </c>
      <c r="R28" s="4">
        <f t="shared" si="3"/>
        <v>0</v>
      </c>
      <c r="S28" s="3"/>
    </row>
    <row r="29" spans="1:19" s="1" customFormat="1" ht="114" customHeight="1">
      <c r="A29" s="3">
        <v>22</v>
      </c>
      <c r="B29" s="3" t="s">
        <v>339</v>
      </c>
      <c r="C29" s="3" t="s">
        <v>208</v>
      </c>
      <c r="D29" s="5" t="s">
        <v>340</v>
      </c>
      <c r="E29" s="3" t="s">
        <v>11</v>
      </c>
      <c r="F29" s="3"/>
      <c r="G29" s="3">
        <v>15</v>
      </c>
      <c r="H29" s="3"/>
      <c r="I29" s="3"/>
      <c r="J29" s="3"/>
      <c r="K29" s="3"/>
      <c r="L29" s="3"/>
      <c r="M29" s="3">
        <f t="shared" si="0"/>
        <v>15</v>
      </c>
      <c r="N29" s="4"/>
      <c r="O29" s="4">
        <f t="shared" si="1"/>
        <v>0</v>
      </c>
      <c r="P29" s="59"/>
      <c r="Q29" s="4">
        <f t="shared" si="2"/>
        <v>0</v>
      </c>
      <c r="R29" s="4">
        <f t="shared" si="3"/>
        <v>0</v>
      </c>
      <c r="S29" s="3"/>
    </row>
    <row r="30" spans="1:19" s="1" customFormat="1" ht="159" customHeight="1">
      <c r="A30" s="3">
        <v>23</v>
      </c>
      <c r="B30" s="3" t="s">
        <v>40</v>
      </c>
      <c r="C30" s="3" t="s">
        <v>41</v>
      </c>
      <c r="D30" s="2" t="s">
        <v>191</v>
      </c>
      <c r="E30" s="3" t="s">
        <v>23</v>
      </c>
      <c r="F30" s="3"/>
      <c r="G30" s="84"/>
      <c r="H30" s="3">
        <v>2</v>
      </c>
      <c r="I30" s="3"/>
      <c r="J30" s="3"/>
      <c r="K30" s="3"/>
      <c r="L30" s="3"/>
      <c r="M30" s="3">
        <f t="shared" si="0"/>
        <v>2</v>
      </c>
      <c r="N30" s="4"/>
      <c r="O30" s="4">
        <f t="shared" si="1"/>
        <v>0</v>
      </c>
      <c r="P30" s="59"/>
      <c r="Q30" s="4">
        <f t="shared" si="2"/>
        <v>0</v>
      </c>
      <c r="R30" s="4">
        <f t="shared" si="3"/>
        <v>0</v>
      </c>
      <c r="S30" s="3"/>
    </row>
    <row r="31" spans="1:19" ht="143.25" customHeight="1">
      <c r="A31" s="3">
        <v>24</v>
      </c>
      <c r="B31" s="3" t="s">
        <v>173</v>
      </c>
      <c r="C31" s="3" t="s">
        <v>84</v>
      </c>
      <c r="D31" s="5" t="s">
        <v>179</v>
      </c>
      <c r="E31" s="3" t="s">
        <v>11</v>
      </c>
      <c r="F31" s="3"/>
      <c r="G31" s="84"/>
      <c r="H31" s="3"/>
      <c r="I31" s="3">
        <v>50</v>
      </c>
      <c r="J31" s="3"/>
      <c r="K31" s="3"/>
      <c r="L31" s="3"/>
      <c r="M31" s="3">
        <f t="shared" si="0"/>
        <v>50</v>
      </c>
      <c r="N31" s="4"/>
      <c r="O31" s="4">
        <f t="shared" si="1"/>
        <v>0</v>
      </c>
      <c r="P31" s="59"/>
      <c r="Q31" s="4">
        <f t="shared" si="2"/>
        <v>0</v>
      </c>
      <c r="R31" s="4">
        <f t="shared" si="3"/>
        <v>0</v>
      </c>
      <c r="S31" s="3"/>
    </row>
    <row r="32" spans="1:19" ht="141.75" customHeight="1">
      <c r="A32" s="3">
        <v>25</v>
      </c>
      <c r="B32" s="3" t="s">
        <v>209</v>
      </c>
      <c r="C32" s="3" t="s">
        <v>84</v>
      </c>
      <c r="D32" s="5" t="s">
        <v>341</v>
      </c>
      <c r="E32" s="3" t="s">
        <v>11</v>
      </c>
      <c r="F32" s="3"/>
      <c r="G32" s="84"/>
      <c r="H32" s="3"/>
      <c r="I32" s="16">
        <v>5</v>
      </c>
      <c r="J32" s="3"/>
      <c r="K32" s="16"/>
      <c r="L32" s="16">
        <v>1</v>
      </c>
      <c r="M32" s="3">
        <f t="shared" si="0"/>
        <v>6</v>
      </c>
      <c r="N32" s="4"/>
      <c r="O32" s="4">
        <f t="shared" si="1"/>
        <v>0</v>
      </c>
      <c r="P32" s="59"/>
      <c r="Q32" s="4">
        <f t="shared" si="2"/>
        <v>0</v>
      </c>
      <c r="R32" s="4">
        <f t="shared" si="3"/>
        <v>0</v>
      </c>
      <c r="S32" s="3"/>
    </row>
    <row r="33" spans="1:19" ht="102" customHeight="1">
      <c r="A33" s="3">
        <v>26</v>
      </c>
      <c r="B33" s="3" t="s">
        <v>88</v>
      </c>
      <c r="C33" s="3" t="s">
        <v>41</v>
      </c>
      <c r="D33" s="5" t="s">
        <v>192</v>
      </c>
      <c r="E33" s="3" t="s">
        <v>303</v>
      </c>
      <c r="F33" s="3"/>
      <c r="G33" s="84"/>
      <c r="H33" s="3"/>
      <c r="I33" s="3">
        <v>4</v>
      </c>
      <c r="J33" s="3"/>
      <c r="K33" s="3"/>
      <c r="L33" s="3"/>
      <c r="M33" s="3">
        <f t="shared" si="0"/>
        <v>4</v>
      </c>
      <c r="N33" s="4"/>
      <c r="O33" s="4">
        <f t="shared" si="1"/>
        <v>0</v>
      </c>
      <c r="P33" s="59"/>
      <c r="Q33" s="4">
        <f t="shared" si="2"/>
        <v>0</v>
      </c>
      <c r="R33" s="4">
        <f t="shared" si="3"/>
        <v>0</v>
      </c>
      <c r="S33" s="3"/>
    </row>
    <row r="34" spans="1:19" ht="157.5" customHeight="1">
      <c r="A34" s="3">
        <v>27</v>
      </c>
      <c r="B34" s="3" t="s">
        <v>46</v>
      </c>
      <c r="C34" s="3" t="s">
        <v>17</v>
      </c>
      <c r="D34" s="2" t="s">
        <v>193</v>
      </c>
      <c r="E34" s="3" t="s">
        <v>121</v>
      </c>
      <c r="F34" s="3"/>
      <c r="G34" s="3"/>
      <c r="H34" s="3"/>
      <c r="I34" s="3"/>
      <c r="J34" s="3">
        <v>4</v>
      </c>
      <c r="K34" s="3"/>
      <c r="L34" s="3"/>
      <c r="M34" s="3">
        <f t="shared" si="0"/>
        <v>4</v>
      </c>
      <c r="N34" s="4"/>
      <c r="O34" s="4">
        <f t="shared" si="1"/>
        <v>0</v>
      </c>
      <c r="P34" s="59"/>
      <c r="Q34" s="4">
        <f t="shared" si="2"/>
        <v>0</v>
      </c>
      <c r="R34" s="4">
        <f t="shared" si="3"/>
        <v>0</v>
      </c>
      <c r="S34" s="3"/>
    </row>
    <row r="35" spans="1:19" ht="296.25" customHeight="1">
      <c r="A35" s="3">
        <v>28</v>
      </c>
      <c r="B35" s="3" t="s">
        <v>94</v>
      </c>
      <c r="C35" s="3" t="s">
        <v>41</v>
      </c>
      <c r="D35" s="2" t="s">
        <v>180</v>
      </c>
      <c r="E35" s="3" t="s">
        <v>122</v>
      </c>
      <c r="F35" s="3"/>
      <c r="G35" s="3"/>
      <c r="H35" s="3"/>
      <c r="I35" s="3"/>
      <c r="J35" s="3">
        <v>8</v>
      </c>
      <c r="K35" s="3"/>
      <c r="L35" s="3"/>
      <c r="M35" s="3">
        <f t="shared" si="0"/>
        <v>8</v>
      </c>
      <c r="N35" s="4"/>
      <c r="O35" s="4">
        <f t="shared" si="1"/>
        <v>0</v>
      </c>
      <c r="P35" s="59"/>
      <c r="Q35" s="4">
        <f t="shared" si="2"/>
        <v>0</v>
      </c>
      <c r="R35" s="4">
        <f t="shared" si="3"/>
        <v>0</v>
      </c>
      <c r="S35" s="3"/>
    </row>
    <row r="36" spans="1:19" ht="36.75" customHeight="1">
      <c r="A36" s="118" t="s">
        <v>148</v>
      </c>
      <c r="B36" s="119"/>
      <c r="C36" s="119"/>
      <c r="D36" s="119"/>
      <c r="E36" s="119"/>
      <c r="F36" s="119"/>
      <c r="G36" s="119"/>
      <c r="H36" s="119"/>
      <c r="I36" s="119"/>
      <c r="J36" s="119"/>
      <c r="K36" s="119"/>
      <c r="L36" s="119"/>
      <c r="M36" s="119"/>
      <c r="N36" s="55"/>
      <c r="O36" s="60">
        <f>SUM(O8:O35)</f>
        <v>1155</v>
      </c>
      <c r="P36" s="61"/>
      <c r="Q36" s="60">
        <f>SUM(Q8:Q35)</f>
        <v>265.65000000000003</v>
      </c>
      <c r="R36" s="60">
        <f>SUM(R8:R35)</f>
        <v>1420.65</v>
      </c>
      <c r="S36" s="50"/>
    </row>
    <row r="37" ht="12.75">
      <c r="M37" s="33"/>
    </row>
    <row r="38" spans="1:19" ht="127.5" customHeight="1">
      <c r="A38" s="114" t="s">
        <v>324</v>
      </c>
      <c r="B38" s="115"/>
      <c r="C38" s="115"/>
      <c r="D38" s="115"/>
      <c r="E38" s="115"/>
      <c r="F38" s="115"/>
      <c r="G38" s="115"/>
      <c r="H38" s="115"/>
      <c r="I38" s="115"/>
      <c r="J38" s="115"/>
      <c r="K38" s="115"/>
      <c r="L38" s="115"/>
      <c r="M38" s="115"/>
      <c r="N38" s="115"/>
      <c r="O38" s="115"/>
      <c r="P38" s="115"/>
      <c r="Q38" s="115"/>
      <c r="R38" s="115"/>
      <c r="S38" s="115"/>
    </row>
    <row r="39" ht="12.75">
      <c r="M39" s="33"/>
    </row>
  </sheetData>
  <sheetProtection/>
  <mergeCells count="21">
    <mergeCell ref="A5:A6"/>
    <mergeCell ref="N5:N6"/>
    <mergeCell ref="S5:S6"/>
    <mergeCell ref="K5:K6"/>
    <mergeCell ref="A3:S3"/>
    <mergeCell ref="J5:J6"/>
    <mergeCell ref="A2:S2"/>
    <mergeCell ref="R5:R6"/>
    <mergeCell ref="A4:S4"/>
    <mergeCell ref="Q5:Q6"/>
    <mergeCell ref="B5:E5"/>
    <mergeCell ref="A38:S38"/>
    <mergeCell ref="P5:P6"/>
    <mergeCell ref="F5:F6"/>
    <mergeCell ref="G5:G6"/>
    <mergeCell ref="H5:H6"/>
    <mergeCell ref="L5:L6"/>
    <mergeCell ref="I5:I6"/>
    <mergeCell ref="O5:O6"/>
    <mergeCell ref="A36:M36"/>
    <mergeCell ref="M5:M6"/>
  </mergeCells>
  <printOptions/>
  <pageMargins left="0.31496062992125984" right="0.31496062992125984" top="0.5511811023622047" bottom="0.5511811023622047" header="0" footer="0"/>
  <pageSetup horizontalDpi="600" verticalDpi="600" orientation="landscape" paperSize="9" scale="70" r:id="rId1"/>
  <headerFooter>
    <oddFooter>&amp;C&amp;P</oddFooter>
  </headerFooter>
</worksheet>
</file>

<file path=xl/worksheets/sheet10.xml><?xml version="1.0" encoding="utf-8"?>
<worksheet xmlns="http://schemas.openxmlformats.org/spreadsheetml/2006/main" xmlns:r="http://schemas.openxmlformats.org/officeDocument/2006/relationships">
  <dimension ref="A2:I14"/>
  <sheetViews>
    <sheetView zoomScalePageLayoutView="0" workbookViewId="0" topLeftCell="A1">
      <selection activeCell="K9" sqref="K9"/>
    </sheetView>
  </sheetViews>
  <sheetFormatPr defaultColWidth="9.00390625" defaultRowHeight="12.75"/>
  <cols>
    <col min="1" max="1" width="5.375" style="0" customWidth="1"/>
    <col min="2" max="2" width="60.375" style="0" customWidth="1"/>
    <col min="9" max="9" width="46.875" style="0" customWidth="1"/>
  </cols>
  <sheetData>
    <row r="2" spans="1:9" ht="30" customHeight="1">
      <c r="A2" s="126" t="s">
        <v>332</v>
      </c>
      <c r="B2" s="127"/>
      <c r="C2" s="127"/>
      <c r="D2" s="127"/>
      <c r="E2" s="127"/>
      <c r="F2" s="127"/>
      <c r="G2" s="127"/>
      <c r="H2" s="127"/>
      <c r="I2" s="127"/>
    </row>
    <row r="3" spans="1:9" ht="22.5" customHeight="1">
      <c r="A3" s="144" t="s">
        <v>202</v>
      </c>
      <c r="B3" s="144"/>
      <c r="C3" s="144"/>
      <c r="D3" s="144"/>
      <c r="E3" s="144"/>
      <c r="F3" s="144"/>
      <c r="G3" s="144"/>
      <c r="H3" s="144"/>
      <c r="I3" s="144"/>
    </row>
    <row r="4" spans="1:9" ht="18" customHeight="1">
      <c r="A4" s="153" t="s">
        <v>298</v>
      </c>
      <c r="B4" s="153"/>
      <c r="C4" s="153"/>
      <c r="D4" s="153"/>
      <c r="E4" s="153"/>
      <c r="F4" s="153"/>
      <c r="G4" s="153"/>
      <c r="H4" s="153"/>
      <c r="I4" s="153"/>
    </row>
    <row r="5" spans="1:9" ht="93" customHeight="1">
      <c r="A5" s="67" t="s">
        <v>57</v>
      </c>
      <c r="B5" s="68" t="s">
        <v>58</v>
      </c>
      <c r="C5" s="69" t="s">
        <v>155</v>
      </c>
      <c r="D5" s="70" t="s">
        <v>59</v>
      </c>
      <c r="E5" s="70" t="s">
        <v>60</v>
      </c>
      <c r="F5" s="71" t="s">
        <v>61</v>
      </c>
      <c r="G5" s="70" t="s">
        <v>62</v>
      </c>
      <c r="H5" s="70" t="s">
        <v>63</v>
      </c>
      <c r="I5" s="70" t="s">
        <v>158</v>
      </c>
    </row>
    <row r="6" spans="1:9" ht="24" customHeight="1">
      <c r="A6" s="72">
        <v>1</v>
      </c>
      <c r="B6" s="73">
        <v>2</v>
      </c>
      <c r="C6" s="72">
        <v>3</v>
      </c>
      <c r="D6" s="73">
        <v>4</v>
      </c>
      <c r="E6" s="72">
        <v>5</v>
      </c>
      <c r="F6" s="73">
        <v>6</v>
      </c>
      <c r="G6" s="72">
        <v>7</v>
      </c>
      <c r="H6" s="73">
        <v>8</v>
      </c>
      <c r="I6" s="72">
        <v>9</v>
      </c>
    </row>
    <row r="7" spans="1:9" ht="34.5" customHeight="1">
      <c r="A7" s="34">
        <v>1</v>
      </c>
      <c r="B7" s="35" t="s">
        <v>105</v>
      </c>
      <c r="C7" s="36">
        <v>5</v>
      </c>
      <c r="D7" s="54"/>
      <c r="E7" s="37">
        <f aca="true" t="shared" si="0" ref="E7:E12">C7*D7</f>
        <v>0</v>
      </c>
      <c r="F7" s="12"/>
      <c r="G7" s="37">
        <f aca="true" t="shared" si="1" ref="G7:G12">E7*F7</f>
        <v>0</v>
      </c>
      <c r="H7" s="38">
        <f aca="true" t="shared" si="2" ref="H7:H12">E7+G7</f>
        <v>0</v>
      </c>
      <c r="I7" s="39"/>
    </row>
    <row r="8" spans="1:9" ht="34.5" customHeight="1">
      <c r="A8" s="34">
        <v>2</v>
      </c>
      <c r="B8" s="35" t="s">
        <v>159</v>
      </c>
      <c r="C8" s="41">
        <v>95</v>
      </c>
      <c r="D8" s="54"/>
      <c r="E8" s="37">
        <f t="shared" si="0"/>
        <v>0</v>
      </c>
      <c r="F8" s="12"/>
      <c r="G8" s="37">
        <f t="shared" si="1"/>
        <v>0</v>
      </c>
      <c r="H8" s="38">
        <f t="shared" si="2"/>
        <v>0</v>
      </c>
      <c r="I8" s="39"/>
    </row>
    <row r="9" spans="1:9" ht="34.5" customHeight="1">
      <c r="A9" s="34">
        <v>3</v>
      </c>
      <c r="B9" s="35" t="s">
        <v>106</v>
      </c>
      <c r="C9" s="36">
        <v>17</v>
      </c>
      <c r="D9" s="54"/>
      <c r="E9" s="37">
        <f t="shared" si="0"/>
        <v>0</v>
      </c>
      <c r="F9" s="12"/>
      <c r="G9" s="37">
        <f t="shared" si="1"/>
        <v>0</v>
      </c>
      <c r="H9" s="38">
        <f t="shared" si="2"/>
        <v>0</v>
      </c>
      <c r="I9" s="39"/>
    </row>
    <row r="10" spans="1:9" ht="34.5" customHeight="1">
      <c r="A10" s="34">
        <v>4</v>
      </c>
      <c r="B10" s="11" t="s">
        <v>107</v>
      </c>
      <c r="C10" s="36">
        <v>4</v>
      </c>
      <c r="D10" s="54"/>
      <c r="E10" s="37">
        <f t="shared" si="0"/>
        <v>0</v>
      </c>
      <c r="F10" s="12"/>
      <c r="G10" s="37">
        <f t="shared" si="1"/>
        <v>0</v>
      </c>
      <c r="H10" s="38">
        <f t="shared" si="2"/>
        <v>0</v>
      </c>
      <c r="I10" s="39"/>
    </row>
    <row r="11" spans="1:9" ht="34.5" customHeight="1">
      <c r="A11" s="34">
        <v>5</v>
      </c>
      <c r="B11" s="40" t="s">
        <v>108</v>
      </c>
      <c r="C11" s="36">
        <v>2</v>
      </c>
      <c r="D11" s="54"/>
      <c r="E11" s="37">
        <f t="shared" si="0"/>
        <v>0</v>
      </c>
      <c r="F11" s="12"/>
      <c r="G11" s="37">
        <f t="shared" si="1"/>
        <v>0</v>
      </c>
      <c r="H11" s="38">
        <f t="shared" si="2"/>
        <v>0</v>
      </c>
      <c r="I11" s="41"/>
    </row>
    <row r="12" spans="1:9" ht="21" customHeight="1">
      <c r="A12" s="34">
        <v>6</v>
      </c>
      <c r="B12" s="11" t="s">
        <v>109</v>
      </c>
      <c r="C12" s="36">
        <v>1</v>
      </c>
      <c r="D12" s="54"/>
      <c r="E12" s="37">
        <f t="shared" si="0"/>
        <v>0</v>
      </c>
      <c r="F12" s="12"/>
      <c r="G12" s="37">
        <f t="shared" si="1"/>
        <v>0</v>
      </c>
      <c r="H12" s="38">
        <f t="shared" si="2"/>
        <v>0</v>
      </c>
      <c r="I12" s="10"/>
    </row>
    <row r="13" spans="1:8" ht="29.25" customHeight="1">
      <c r="A13" s="150" t="s">
        <v>299</v>
      </c>
      <c r="B13" s="150"/>
      <c r="C13" s="150"/>
      <c r="D13" s="150"/>
      <c r="E13" s="42">
        <f>SUM(E7:E12)</f>
        <v>0</v>
      </c>
      <c r="F13" s="13"/>
      <c r="G13" s="42">
        <f>SUM(G7:G12)</f>
        <v>0</v>
      </c>
      <c r="H13" s="42">
        <f>SUM(H7:H12)</f>
        <v>0</v>
      </c>
    </row>
    <row r="14" spans="1:9" s="14" customFormat="1" ht="129" customHeight="1">
      <c r="A14" s="152" t="s">
        <v>324</v>
      </c>
      <c r="B14" s="152"/>
      <c r="C14" s="152"/>
      <c r="D14" s="152"/>
      <c r="E14" s="152"/>
      <c r="F14" s="152"/>
      <c r="G14" s="152"/>
      <c r="H14" s="152"/>
      <c r="I14" s="152"/>
    </row>
  </sheetData>
  <sheetProtection/>
  <mergeCells count="5">
    <mergeCell ref="A14:I14"/>
    <mergeCell ref="A13:D13"/>
    <mergeCell ref="A3:I3"/>
    <mergeCell ref="A4:I4"/>
    <mergeCell ref="A2:I2"/>
  </mergeCells>
  <printOptions/>
  <pageMargins left="0.31496062992125984" right="0.31496062992125984" top="0.5511811023622047" bottom="0.5511811023622047" header="0" footer="0"/>
  <pageSetup horizontalDpi="600" verticalDpi="600" orientation="landscape" paperSize="9" scale="74" r:id="rId1"/>
  <headerFooter>
    <oddFooter>&amp;C&amp;P</oddFooter>
  </headerFooter>
</worksheet>
</file>

<file path=xl/worksheets/sheet11.xml><?xml version="1.0" encoding="utf-8"?>
<worksheet xmlns="http://schemas.openxmlformats.org/spreadsheetml/2006/main" xmlns:r="http://schemas.openxmlformats.org/officeDocument/2006/relationships">
  <dimension ref="A2:J9"/>
  <sheetViews>
    <sheetView zoomScalePageLayoutView="0" workbookViewId="0" topLeftCell="A1">
      <selection activeCell="M5" sqref="M5"/>
    </sheetView>
  </sheetViews>
  <sheetFormatPr defaultColWidth="9.00390625" defaultRowHeight="12.75"/>
  <cols>
    <col min="1" max="1" width="6.625" style="0" customWidth="1"/>
    <col min="2" max="2" width="55.00390625" style="0" customWidth="1"/>
    <col min="5" max="5" width="11.00390625" style="0" customWidth="1"/>
    <col min="6" max="6" width="10.75390625" style="0" customWidth="1"/>
    <col min="7" max="7" width="10.50390625" style="0" customWidth="1"/>
    <col min="8" max="8" width="10.25390625" style="0" customWidth="1"/>
    <col min="9" max="9" width="13.625" style="0" customWidth="1"/>
    <col min="10" max="10" width="37.25390625" style="0" customWidth="1"/>
  </cols>
  <sheetData>
    <row r="2" spans="1:10" ht="30" customHeight="1">
      <c r="A2" s="126" t="s">
        <v>334</v>
      </c>
      <c r="B2" s="127"/>
      <c r="C2" s="127"/>
      <c r="D2" s="127"/>
      <c r="E2" s="127"/>
      <c r="F2" s="127"/>
      <c r="G2" s="127"/>
      <c r="H2" s="127"/>
      <c r="I2" s="127"/>
      <c r="J2" s="127"/>
    </row>
    <row r="3" spans="1:10" ht="19.5" customHeight="1">
      <c r="A3" s="144" t="s">
        <v>202</v>
      </c>
      <c r="B3" s="144"/>
      <c r="C3" s="144"/>
      <c r="D3" s="144"/>
      <c r="E3" s="144"/>
      <c r="F3" s="144"/>
      <c r="G3" s="144"/>
      <c r="H3" s="144"/>
      <c r="I3" s="144"/>
      <c r="J3" s="144"/>
    </row>
    <row r="4" spans="1:10" ht="21" customHeight="1">
      <c r="A4" s="153" t="s">
        <v>300</v>
      </c>
      <c r="B4" s="153"/>
      <c r="C4" s="153"/>
      <c r="D4" s="153"/>
      <c r="E4" s="153"/>
      <c r="F4" s="153"/>
      <c r="G4" s="153"/>
      <c r="H4" s="153"/>
      <c r="I4" s="153"/>
      <c r="J4" s="153"/>
    </row>
    <row r="5" spans="1:10" ht="71.25" customHeight="1">
      <c r="A5" s="67" t="s">
        <v>57</v>
      </c>
      <c r="B5" s="68" t="s">
        <v>58</v>
      </c>
      <c r="C5" s="69" t="s">
        <v>155</v>
      </c>
      <c r="D5" s="69" t="s">
        <v>229</v>
      </c>
      <c r="E5" s="83" t="s">
        <v>59</v>
      </c>
      <c r="F5" s="83" t="s">
        <v>220</v>
      </c>
      <c r="G5" s="71" t="s">
        <v>61</v>
      </c>
      <c r="H5" s="83" t="s">
        <v>221</v>
      </c>
      <c r="I5" s="83" t="s">
        <v>222</v>
      </c>
      <c r="J5" s="83" t="s">
        <v>158</v>
      </c>
    </row>
    <row r="6" spans="1:10" ht="13.5">
      <c r="A6" s="72">
        <v>1</v>
      </c>
      <c r="B6" s="73">
        <v>2</v>
      </c>
      <c r="C6" s="72">
        <v>3</v>
      </c>
      <c r="D6" s="72">
        <v>4</v>
      </c>
      <c r="E6" s="73">
        <v>5</v>
      </c>
      <c r="F6" s="72">
        <v>6</v>
      </c>
      <c r="G6" s="72">
        <v>7</v>
      </c>
      <c r="H6" s="73">
        <v>8</v>
      </c>
      <c r="I6" s="72">
        <v>9</v>
      </c>
      <c r="J6" s="72">
        <v>10</v>
      </c>
    </row>
    <row r="7" spans="1:10" s="88" customFormat="1" ht="48.75" customHeight="1">
      <c r="A7" s="36">
        <v>1</v>
      </c>
      <c r="B7" s="96" t="s">
        <v>302</v>
      </c>
      <c r="C7" s="36" t="s">
        <v>228</v>
      </c>
      <c r="D7" s="36">
        <v>2500</v>
      </c>
      <c r="E7" s="97"/>
      <c r="F7" s="97">
        <f>+E7*D7</f>
        <v>0</v>
      </c>
      <c r="G7" s="98"/>
      <c r="H7" s="97">
        <f>F7*G7</f>
        <v>0</v>
      </c>
      <c r="I7" s="99">
        <f>F7+H7</f>
        <v>0</v>
      </c>
      <c r="J7" s="10"/>
    </row>
    <row r="8" spans="1:9" ht="18" customHeight="1">
      <c r="A8" s="150" t="s">
        <v>301</v>
      </c>
      <c r="B8" s="150"/>
      <c r="C8" s="150"/>
      <c r="D8" s="150"/>
      <c r="E8" s="150"/>
      <c r="F8" s="42">
        <f>SUM(F7:F7)</f>
        <v>0</v>
      </c>
      <c r="G8" s="13"/>
      <c r="H8" s="42">
        <f>SUM(H7:H7)</f>
        <v>0</v>
      </c>
      <c r="I8" s="42">
        <f>SUM(I7:I7)</f>
        <v>0</v>
      </c>
    </row>
    <row r="9" spans="1:10" s="30" customFormat="1" ht="146.25" customHeight="1">
      <c r="A9" s="154" t="s">
        <v>333</v>
      </c>
      <c r="B9" s="154"/>
      <c r="C9" s="154"/>
      <c r="D9" s="154"/>
      <c r="E9" s="154"/>
      <c r="F9" s="154"/>
      <c r="G9" s="154"/>
      <c r="H9" s="154"/>
      <c r="I9" s="154"/>
      <c r="J9" s="154"/>
    </row>
  </sheetData>
  <sheetProtection/>
  <mergeCells count="5">
    <mergeCell ref="A9:J9"/>
    <mergeCell ref="A3:J3"/>
    <mergeCell ref="A4:J4"/>
    <mergeCell ref="A8:E8"/>
    <mergeCell ref="A2:J2"/>
  </mergeCells>
  <printOptions/>
  <pageMargins left="0.1968503937007874" right="0.2362204724409449" top="0.5511811023622047" bottom="0.5511811023622047" header="0" footer="0"/>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2:O17"/>
  <sheetViews>
    <sheetView zoomScalePageLayoutView="0" workbookViewId="0" topLeftCell="A1">
      <selection activeCell="A2" sqref="A2:O2"/>
    </sheetView>
  </sheetViews>
  <sheetFormatPr defaultColWidth="9.00390625" defaultRowHeight="12.75"/>
  <cols>
    <col min="1" max="1" width="6.125" style="0" customWidth="1"/>
    <col min="2" max="2" width="10.625" style="0" customWidth="1"/>
    <col min="3" max="3" width="10.125" style="0" customWidth="1"/>
    <col min="4" max="4" width="37.625" style="0" customWidth="1"/>
    <col min="5" max="5" width="10.00390625" style="0" customWidth="1"/>
    <col min="6" max="6" width="3.375" style="0" hidden="1" customWidth="1"/>
    <col min="7" max="8" width="3.375" style="1" hidden="1" customWidth="1"/>
    <col min="15" max="15" width="26.375" style="0" customWidth="1"/>
  </cols>
  <sheetData>
    <row r="2" spans="1:15" ht="30" customHeight="1">
      <c r="A2" s="126" t="s">
        <v>325</v>
      </c>
      <c r="B2" s="127"/>
      <c r="C2" s="127"/>
      <c r="D2" s="127"/>
      <c r="E2" s="127"/>
      <c r="F2" s="127"/>
      <c r="G2" s="127"/>
      <c r="H2" s="127"/>
      <c r="I2" s="127"/>
      <c r="J2" s="127"/>
      <c r="K2" s="127"/>
      <c r="L2" s="127"/>
      <c r="M2" s="127"/>
      <c r="N2" s="127"/>
      <c r="O2" s="127"/>
    </row>
    <row r="3" spans="1:15" ht="18.75" customHeight="1">
      <c r="A3" s="125" t="s">
        <v>202</v>
      </c>
      <c r="B3" s="125"/>
      <c r="C3" s="125"/>
      <c r="D3" s="125"/>
      <c r="E3" s="125"/>
      <c r="F3" s="125"/>
      <c r="G3" s="125"/>
      <c r="H3" s="125"/>
      <c r="I3" s="125"/>
      <c r="J3" s="125"/>
      <c r="K3" s="125"/>
      <c r="L3" s="125"/>
      <c r="M3" s="125"/>
      <c r="N3" s="125"/>
      <c r="O3" s="125"/>
    </row>
    <row r="4" spans="1:15" ht="16.5" customHeight="1">
      <c r="A4" s="128" t="s">
        <v>87</v>
      </c>
      <c r="B4" s="128"/>
      <c r="C4" s="128"/>
      <c r="D4" s="128"/>
      <c r="E4" s="128"/>
      <c r="F4" s="128"/>
      <c r="G4" s="128"/>
      <c r="H4" s="128"/>
      <c r="I4" s="128"/>
      <c r="J4" s="128"/>
      <c r="K4" s="128"/>
      <c r="L4" s="128"/>
      <c r="M4" s="128"/>
      <c r="N4" s="128"/>
      <c r="O4" s="128"/>
    </row>
    <row r="5" spans="1:15" ht="13.5" customHeight="1">
      <c r="A5" s="138" t="s">
        <v>4</v>
      </c>
      <c r="B5" s="138" t="s">
        <v>3</v>
      </c>
      <c r="C5" s="138"/>
      <c r="D5" s="138"/>
      <c r="E5" s="138"/>
      <c r="F5" s="116" t="s">
        <v>211</v>
      </c>
      <c r="G5" s="116" t="s">
        <v>213</v>
      </c>
      <c r="H5" s="116" t="s">
        <v>215</v>
      </c>
      <c r="I5" s="136" t="s">
        <v>154</v>
      </c>
      <c r="J5" s="122" t="s">
        <v>147</v>
      </c>
      <c r="K5" s="134" t="s">
        <v>1</v>
      </c>
      <c r="L5" s="134" t="s">
        <v>205</v>
      </c>
      <c r="M5" s="134" t="s">
        <v>2</v>
      </c>
      <c r="N5" s="134" t="s">
        <v>0</v>
      </c>
      <c r="O5" s="124" t="s">
        <v>158</v>
      </c>
    </row>
    <row r="6" spans="1:15" ht="60.75" customHeight="1">
      <c r="A6" s="138"/>
      <c r="B6" s="81" t="s">
        <v>5</v>
      </c>
      <c r="C6" s="81" t="s">
        <v>7</v>
      </c>
      <c r="D6" s="81" t="s">
        <v>10</v>
      </c>
      <c r="E6" s="81" t="s">
        <v>9</v>
      </c>
      <c r="F6" s="117"/>
      <c r="G6" s="117"/>
      <c r="H6" s="117"/>
      <c r="I6" s="136"/>
      <c r="J6" s="137"/>
      <c r="K6" s="134"/>
      <c r="L6" s="134"/>
      <c r="M6" s="134"/>
      <c r="N6" s="134"/>
      <c r="O6" s="124"/>
    </row>
    <row r="7" spans="1:15" ht="18.75" customHeight="1">
      <c r="A7" s="82">
        <v>1</v>
      </c>
      <c r="B7" s="82">
        <v>2</v>
      </c>
      <c r="C7" s="82">
        <v>3</v>
      </c>
      <c r="D7" s="82">
        <v>4</v>
      </c>
      <c r="E7" s="82">
        <v>5</v>
      </c>
      <c r="F7" s="82">
        <v>6</v>
      </c>
      <c r="G7" s="82">
        <v>7</v>
      </c>
      <c r="H7" s="82">
        <v>8</v>
      </c>
      <c r="I7" s="82">
        <v>9</v>
      </c>
      <c r="J7" s="82">
        <v>10</v>
      </c>
      <c r="K7" s="82">
        <v>11</v>
      </c>
      <c r="L7" s="82">
        <v>12</v>
      </c>
      <c r="M7" s="82">
        <v>13</v>
      </c>
      <c r="N7" s="82">
        <v>14</v>
      </c>
      <c r="O7" s="82">
        <v>15</v>
      </c>
    </row>
    <row r="8" spans="1:15" ht="117" customHeight="1">
      <c r="A8" s="3">
        <v>1</v>
      </c>
      <c r="B8" s="3" t="s">
        <v>19</v>
      </c>
      <c r="C8" s="3" t="s">
        <v>21</v>
      </c>
      <c r="D8" s="2" t="s">
        <v>194</v>
      </c>
      <c r="E8" s="3" t="s">
        <v>22</v>
      </c>
      <c r="F8" s="3">
        <v>5</v>
      </c>
      <c r="G8" s="3"/>
      <c r="H8" s="3"/>
      <c r="I8" s="3">
        <f>SUM(F8:H8)</f>
        <v>5</v>
      </c>
      <c r="J8" s="4"/>
      <c r="K8" s="4">
        <f>I8*J8</f>
        <v>0</v>
      </c>
      <c r="L8" s="59"/>
      <c r="M8" s="4">
        <f>K8*0.23</f>
        <v>0</v>
      </c>
      <c r="N8" s="4">
        <f>K8+M8</f>
        <v>0</v>
      </c>
      <c r="O8" s="3"/>
    </row>
    <row r="9" spans="1:15" ht="149.25" customHeight="1">
      <c r="A9" s="3">
        <v>2</v>
      </c>
      <c r="B9" s="6" t="s">
        <v>20</v>
      </c>
      <c r="C9" s="3" t="s">
        <v>21</v>
      </c>
      <c r="D9" s="2" t="s">
        <v>195</v>
      </c>
      <c r="E9" s="3" t="s">
        <v>22</v>
      </c>
      <c r="F9" s="3">
        <v>5</v>
      </c>
      <c r="G9" s="3"/>
      <c r="H9" s="3"/>
      <c r="I9" s="3">
        <f aca="true" t="shared" si="0" ref="I9:I14">SUM(F9:H9)</f>
        <v>5</v>
      </c>
      <c r="J9" s="4"/>
      <c r="K9" s="4">
        <f aca="true" t="shared" si="1" ref="K9:K15">I9*J9</f>
        <v>0</v>
      </c>
      <c r="L9" s="59"/>
      <c r="M9" s="4">
        <f aca="true" t="shared" si="2" ref="M9:M14">K9*0.23</f>
        <v>0</v>
      </c>
      <c r="N9" s="4">
        <f aca="true" t="shared" si="3" ref="N9:N14">K9+M9</f>
        <v>0</v>
      </c>
      <c r="O9" s="3"/>
    </row>
    <row r="10" spans="1:15" ht="324.75" customHeight="1">
      <c r="A10" s="3">
        <v>3</v>
      </c>
      <c r="B10" s="3" t="s">
        <v>13</v>
      </c>
      <c r="C10" s="8" t="s">
        <v>14</v>
      </c>
      <c r="D10" s="2" t="s">
        <v>196</v>
      </c>
      <c r="E10" s="3" t="s">
        <v>11</v>
      </c>
      <c r="F10" s="3">
        <v>10</v>
      </c>
      <c r="G10" s="3">
        <v>10</v>
      </c>
      <c r="H10" s="3"/>
      <c r="I10" s="3">
        <f t="shared" si="0"/>
        <v>20</v>
      </c>
      <c r="J10" s="4"/>
      <c r="K10" s="4">
        <f t="shared" si="1"/>
        <v>0</v>
      </c>
      <c r="L10" s="59"/>
      <c r="M10" s="4">
        <f t="shared" si="2"/>
        <v>0</v>
      </c>
      <c r="N10" s="4">
        <f t="shared" si="3"/>
        <v>0</v>
      </c>
      <c r="O10" s="3"/>
    </row>
    <row r="11" spans="1:15" ht="128.25" customHeight="1">
      <c r="A11" s="3">
        <v>4</v>
      </c>
      <c r="B11" s="3" t="s">
        <v>13</v>
      </c>
      <c r="C11" s="3" t="s">
        <v>42</v>
      </c>
      <c r="D11" s="2" t="s">
        <v>197</v>
      </c>
      <c r="E11" s="3" t="s">
        <v>11</v>
      </c>
      <c r="F11" s="3"/>
      <c r="G11" s="3">
        <v>10</v>
      </c>
      <c r="H11" s="3"/>
      <c r="I11" s="3">
        <f t="shared" si="0"/>
        <v>10</v>
      </c>
      <c r="J11" s="4"/>
      <c r="K11" s="4">
        <f t="shared" si="1"/>
        <v>0</v>
      </c>
      <c r="L11" s="59"/>
      <c r="M11" s="4">
        <f t="shared" si="2"/>
        <v>0</v>
      </c>
      <c r="N11" s="4">
        <f t="shared" si="3"/>
        <v>0</v>
      </c>
      <c r="O11" s="3"/>
    </row>
    <row r="12" spans="1:15" s="1" customFormat="1" ht="63" customHeight="1">
      <c r="A12" s="3">
        <v>5</v>
      </c>
      <c r="B12" s="3" t="s">
        <v>95</v>
      </c>
      <c r="C12" s="3"/>
      <c r="D12" s="2" t="s">
        <v>198</v>
      </c>
      <c r="E12" s="3" t="s">
        <v>247</v>
      </c>
      <c r="F12" s="3"/>
      <c r="G12" s="100"/>
      <c r="H12" s="3">
        <v>77</v>
      </c>
      <c r="I12" s="3">
        <f t="shared" si="0"/>
        <v>77</v>
      </c>
      <c r="J12" s="4"/>
      <c r="K12" s="4">
        <f t="shared" si="1"/>
        <v>0</v>
      </c>
      <c r="L12" s="59"/>
      <c r="M12" s="4">
        <f t="shared" si="2"/>
        <v>0</v>
      </c>
      <c r="N12" s="4">
        <f t="shared" si="3"/>
        <v>0</v>
      </c>
      <c r="O12" s="3"/>
    </row>
    <row r="13" spans="1:15" ht="53.25" customHeight="1">
      <c r="A13" s="3">
        <v>6</v>
      </c>
      <c r="B13" s="3" t="s">
        <v>96</v>
      </c>
      <c r="C13" s="3"/>
      <c r="D13" s="2" t="s">
        <v>199</v>
      </c>
      <c r="E13" s="3" t="s">
        <v>246</v>
      </c>
      <c r="F13" s="3"/>
      <c r="G13" s="100"/>
      <c r="H13" s="3">
        <v>40</v>
      </c>
      <c r="I13" s="3">
        <f t="shared" si="0"/>
        <v>40</v>
      </c>
      <c r="J13" s="4"/>
      <c r="K13" s="4">
        <f t="shared" si="1"/>
        <v>0</v>
      </c>
      <c r="L13" s="59"/>
      <c r="M13" s="4">
        <f t="shared" si="2"/>
        <v>0</v>
      </c>
      <c r="N13" s="4">
        <f t="shared" si="3"/>
        <v>0</v>
      </c>
      <c r="O13" s="3"/>
    </row>
    <row r="14" spans="1:15" ht="54" customHeight="1">
      <c r="A14" s="3">
        <v>7</v>
      </c>
      <c r="B14" s="3" t="s">
        <v>210</v>
      </c>
      <c r="C14" s="3"/>
      <c r="D14" s="2" t="s">
        <v>200</v>
      </c>
      <c r="E14" s="3" t="s">
        <v>304</v>
      </c>
      <c r="F14" s="3"/>
      <c r="G14" s="100"/>
      <c r="H14" s="3">
        <v>4</v>
      </c>
      <c r="I14" s="3">
        <f t="shared" si="0"/>
        <v>4</v>
      </c>
      <c r="J14" s="4"/>
      <c r="K14" s="4">
        <f t="shared" si="1"/>
        <v>0</v>
      </c>
      <c r="L14" s="59"/>
      <c r="M14" s="4">
        <f t="shared" si="2"/>
        <v>0</v>
      </c>
      <c r="N14" s="4">
        <f t="shared" si="3"/>
        <v>0</v>
      </c>
      <c r="O14" s="3"/>
    </row>
    <row r="15" spans="1:15" ht="55.5" customHeight="1">
      <c r="A15" s="3">
        <v>8</v>
      </c>
      <c r="B15" s="101" t="s">
        <v>243</v>
      </c>
      <c r="C15" s="94"/>
      <c r="D15" s="102" t="s">
        <v>244</v>
      </c>
      <c r="E15" s="94" t="s">
        <v>245</v>
      </c>
      <c r="F15" s="94"/>
      <c r="G15" s="108">
        <v>4</v>
      </c>
      <c r="H15" s="94"/>
      <c r="I15" s="3">
        <f>SUM(F15:H15)</f>
        <v>4</v>
      </c>
      <c r="J15" s="4"/>
      <c r="K15" s="4">
        <f t="shared" si="1"/>
        <v>0</v>
      </c>
      <c r="L15" s="59"/>
      <c r="M15" s="4">
        <f>K15*0.23</f>
        <v>0</v>
      </c>
      <c r="N15" s="4">
        <f>K15+M15</f>
        <v>0</v>
      </c>
      <c r="O15" s="3"/>
    </row>
    <row r="16" spans="1:15" ht="24.75" customHeight="1">
      <c r="A16" s="135" t="s">
        <v>149</v>
      </c>
      <c r="B16" s="135"/>
      <c r="C16" s="135"/>
      <c r="D16" s="135"/>
      <c r="E16" s="135"/>
      <c r="F16" s="135"/>
      <c r="G16" s="135"/>
      <c r="H16" s="135"/>
      <c r="I16" s="135"/>
      <c r="J16" s="55"/>
      <c r="K16" s="60">
        <f>SUM(K8:K15)</f>
        <v>0</v>
      </c>
      <c r="L16" s="61"/>
      <c r="M16" s="60">
        <f>SUM(M8:M15)</f>
        <v>0</v>
      </c>
      <c r="N16" s="60">
        <f>SUM(N8:N15)</f>
        <v>0</v>
      </c>
      <c r="O16" s="52"/>
    </row>
    <row r="17" spans="1:15" ht="141" customHeight="1">
      <c r="A17" s="115" t="s">
        <v>324</v>
      </c>
      <c r="B17" s="115"/>
      <c r="C17" s="115"/>
      <c r="D17" s="115"/>
      <c r="E17" s="115"/>
      <c r="F17" s="115"/>
      <c r="G17" s="115"/>
      <c r="H17" s="115"/>
      <c r="I17" s="115"/>
      <c r="J17" s="115"/>
      <c r="K17" s="115"/>
      <c r="L17" s="115"/>
      <c r="M17" s="115"/>
      <c r="N17" s="115"/>
      <c r="O17" s="115"/>
    </row>
  </sheetData>
  <sheetProtection/>
  <mergeCells count="17">
    <mergeCell ref="A2:O2"/>
    <mergeCell ref="J5:J6"/>
    <mergeCell ref="K5:K6"/>
    <mergeCell ref="A5:A6"/>
    <mergeCell ref="B5:E5"/>
    <mergeCell ref="A3:O3"/>
    <mergeCell ref="A4:O4"/>
    <mergeCell ref="A17:O17"/>
    <mergeCell ref="L5:L6"/>
    <mergeCell ref="M5:M6"/>
    <mergeCell ref="N5:N6"/>
    <mergeCell ref="A16:I16"/>
    <mergeCell ref="O5:O6"/>
    <mergeCell ref="F5:F6"/>
    <mergeCell ref="G5:G6"/>
    <mergeCell ref="H5:H6"/>
    <mergeCell ref="I5:I6"/>
  </mergeCells>
  <printOptions/>
  <pageMargins left="0.31496062992125984" right="0.31496062992125984" top="0.5511811023622047" bottom="0.5511811023622047" header="0" footer="0"/>
  <pageSetup horizontalDpi="600" verticalDpi="600" orientation="landscape" paperSize="9" scale="65" r:id="rId1"/>
  <headerFooter>
    <oddFooter>&amp;C&amp;P</oddFooter>
  </headerFooter>
</worksheet>
</file>

<file path=xl/worksheets/sheet3.xml><?xml version="1.0" encoding="utf-8"?>
<worksheet xmlns="http://schemas.openxmlformats.org/spreadsheetml/2006/main" xmlns:r="http://schemas.openxmlformats.org/officeDocument/2006/relationships">
  <dimension ref="A2:R39"/>
  <sheetViews>
    <sheetView zoomScalePageLayoutView="0" workbookViewId="0" topLeftCell="A1">
      <selection activeCell="T6" sqref="T6"/>
    </sheetView>
  </sheetViews>
  <sheetFormatPr defaultColWidth="9.00390625" defaultRowHeight="12.75"/>
  <cols>
    <col min="1" max="1" width="7.00390625" style="0" customWidth="1"/>
    <col min="2" max="2" width="13.375" style="0" customWidth="1"/>
    <col min="4" max="4" width="44.50390625" style="0" customWidth="1"/>
    <col min="6" max="8" width="3.375" style="0" hidden="1" customWidth="1"/>
    <col min="9" max="9" width="3.375" style="1" hidden="1" customWidth="1"/>
    <col min="10" max="11" width="3.375" style="0" hidden="1" customWidth="1"/>
    <col min="12" max="12" width="5.625" style="0" customWidth="1"/>
    <col min="18" max="18" width="21.75390625" style="0" customWidth="1"/>
  </cols>
  <sheetData>
    <row r="2" spans="1:18" ht="30" customHeight="1">
      <c r="A2" s="126" t="s">
        <v>327</v>
      </c>
      <c r="B2" s="127"/>
      <c r="C2" s="127"/>
      <c r="D2" s="127"/>
      <c r="E2" s="127"/>
      <c r="F2" s="127"/>
      <c r="G2" s="127"/>
      <c r="H2" s="127"/>
      <c r="I2" s="127"/>
      <c r="J2" s="127"/>
      <c r="K2" s="127"/>
      <c r="L2" s="127"/>
      <c r="M2" s="127"/>
      <c r="N2" s="127"/>
      <c r="O2" s="127"/>
      <c r="P2" s="127"/>
      <c r="Q2" s="127"/>
      <c r="R2" s="127"/>
    </row>
    <row r="3" spans="1:18" ht="17.25" customHeight="1">
      <c r="A3" s="125" t="s">
        <v>203</v>
      </c>
      <c r="B3" s="125"/>
      <c r="C3" s="125"/>
      <c r="D3" s="125"/>
      <c r="E3" s="125"/>
      <c r="F3" s="125"/>
      <c r="G3" s="125"/>
      <c r="H3" s="125"/>
      <c r="I3" s="125"/>
      <c r="J3" s="125"/>
      <c r="K3" s="125"/>
      <c r="L3" s="125"/>
      <c r="M3" s="125"/>
      <c r="N3" s="125"/>
      <c r="O3" s="125"/>
      <c r="P3" s="125"/>
      <c r="Q3" s="125"/>
      <c r="R3" s="125"/>
    </row>
    <row r="4" spans="1:18" ht="16.5" customHeight="1">
      <c r="A4" s="128" t="s">
        <v>141</v>
      </c>
      <c r="B4" s="128"/>
      <c r="C4" s="128"/>
      <c r="D4" s="128"/>
      <c r="E4" s="128"/>
      <c r="F4" s="128"/>
      <c r="G4" s="128"/>
      <c r="H4" s="128"/>
      <c r="I4" s="128"/>
      <c r="J4" s="128"/>
      <c r="K4" s="128"/>
      <c r="L4" s="128"/>
      <c r="M4" s="128"/>
      <c r="N4" s="128"/>
      <c r="O4" s="128"/>
      <c r="P4" s="128"/>
      <c r="Q4" s="128"/>
      <c r="R4" s="128"/>
    </row>
    <row r="5" spans="1:18" ht="13.5" customHeight="1">
      <c r="A5" s="138" t="s">
        <v>4</v>
      </c>
      <c r="B5" s="138" t="s">
        <v>3</v>
      </c>
      <c r="C5" s="138"/>
      <c r="D5" s="138"/>
      <c r="E5" s="138"/>
      <c r="F5" s="116" t="s">
        <v>212</v>
      </c>
      <c r="G5" s="116" t="s">
        <v>213</v>
      </c>
      <c r="H5" s="116" t="s">
        <v>214</v>
      </c>
      <c r="I5" s="116" t="s">
        <v>215</v>
      </c>
      <c r="J5" s="116" t="s">
        <v>237</v>
      </c>
      <c r="K5" s="116" t="s">
        <v>216</v>
      </c>
      <c r="L5" s="136" t="s">
        <v>154</v>
      </c>
      <c r="M5" s="140" t="s">
        <v>147</v>
      </c>
      <c r="N5" s="134" t="s">
        <v>1</v>
      </c>
      <c r="O5" s="134" t="s">
        <v>205</v>
      </c>
      <c r="P5" s="134" t="s">
        <v>2</v>
      </c>
      <c r="Q5" s="134" t="s">
        <v>0</v>
      </c>
      <c r="R5" s="124" t="s">
        <v>158</v>
      </c>
    </row>
    <row r="6" spans="1:18" ht="75.75" customHeight="1">
      <c r="A6" s="138"/>
      <c r="B6" s="81" t="s">
        <v>5</v>
      </c>
      <c r="C6" s="81" t="s">
        <v>7</v>
      </c>
      <c r="D6" s="81" t="s">
        <v>10</v>
      </c>
      <c r="E6" s="81" t="s">
        <v>9</v>
      </c>
      <c r="F6" s="117"/>
      <c r="G6" s="117"/>
      <c r="H6" s="117"/>
      <c r="I6" s="117"/>
      <c r="J6" s="117"/>
      <c r="K6" s="117"/>
      <c r="L6" s="136"/>
      <c r="M6" s="140"/>
      <c r="N6" s="134"/>
      <c r="O6" s="134"/>
      <c r="P6" s="134"/>
      <c r="Q6" s="134"/>
      <c r="R6" s="124"/>
    </row>
    <row r="7" spans="1:18" ht="12.75">
      <c r="A7" s="82">
        <v>1</v>
      </c>
      <c r="B7" s="82">
        <v>2</v>
      </c>
      <c r="C7" s="82">
        <v>3</v>
      </c>
      <c r="D7" s="82">
        <v>4</v>
      </c>
      <c r="E7" s="82">
        <v>5</v>
      </c>
      <c r="F7" s="82">
        <v>6</v>
      </c>
      <c r="G7" s="82">
        <v>7</v>
      </c>
      <c r="H7" s="82">
        <v>8</v>
      </c>
      <c r="I7" s="82">
        <v>9</v>
      </c>
      <c r="J7" s="82">
        <v>10</v>
      </c>
      <c r="K7" s="82">
        <v>11</v>
      </c>
      <c r="L7" s="82">
        <v>12</v>
      </c>
      <c r="M7" s="82">
        <v>13</v>
      </c>
      <c r="N7" s="82">
        <v>14</v>
      </c>
      <c r="O7" s="82">
        <v>15</v>
      </c>
      <c r="P7" s="82">
        <v>16</v>
      </c>
      <c r="Q7" s="82">
        <v>17</v>
      </c>
      <c r="R7" s="82">
        <v>18</v>
      </c>
    </row>
    <row r="8" spans="1:18" ht="182.25" customHeight="1">
      <c r="A8" s="3">
        <v>1</v>
      </c>
      <c r="B8" s="3" t="s">
        <v>24</v>
      </c>
      <c r="C8" s="3" t="s">
        <v>25</v>
      </c>
      <c r="D8" s="2" t="s">
        <v>127</v>
      </c>
      <c r="E8" s="3" t="s">
        <v>38</v>
      </c>
      <c r="F8" s="3">
        <v>30</v>
      </c>
      <c r="G8" s="3">
        <v>5</v>
      </c>
      <c r="H8" s="3"/>
      <c r="I8" s="3"/>
      <c r="J8" s="3"/>
      <c r="K8" s="3"/>
      <c r="L8" s="31">
        <f>SUM(F8:K8)</f>
        <v>35</v>
      </c>
      <c r="M8" s="62"/>
      <c r="N8" s="62">
        <f aca="true" t="shared" si="0" ref="N8:N28">L8*M8</f>
        <v>0</v>
      </c>
      <c r="O8" s="46"/>
      <c r="P8" s="62">
        <f>N8*O8</f>
        <v>0</v>
      </c>
      <c r="Q8" s="62">
        <f>N8+P8</f>
        <v>0</v>
      </c>
      <c r="R8" s="3"/>
    </row>
    <row r="9" spans="1:18" ht="159.75" customHeight="1">
      <c r="A9" s="3">
        <v>2</v>
      </c>
      <c r="B9" s="3" t="s">
        <v>30</v>
      </c>
      <c r="C9" s="3" t="s">
        <v>26</v>
      </c>
      <c r="D9" s="2" t="s">
        <v>126</v>
      </c>
      <c r="E9" s="3" t="s">
        <v>37</v>
      </c>
      <c r="F9" s="3">
        <v>30</v>
      </c>
      <c r="G9" s="3">
        <v>20</v>
      </c>
      <c r="H9" s="3"/>
      <c r="I9" s="3"/>
      <c r="J9" s="3">
        <v>3</v>
      </c>
      <c r="K9" s="3"/>
      <c r="L9" s="31">
        <f aca="true" t="shared" si="1" ref="L9:L35">SUM(F9:K9)</f>
        <v>53</v>
      </c>
      <c r="M9" s="62"/>
      <c r="N9" s="62">
        <f t="shared" si="0"/>
        <v>0</v>
      </c>
      <c r="O9" s="46"/>
      <c r="P9" s="62">
        <f aca="true" t="shared" si="2" ref="P9:P28">N9*O9</f>
        <v>0</v>
      </c>
      <c r="Q9" s="62">
        <f aca="true" t="shared" si="3" ref="Q9:Q28">N9+P9</f>
        <v>0</v>
      </c>
      <c r="R9" s="3"/>
    </row>
    <row r="10" spans="1:18" ht="229.5" customHeight="1">
      <c r="A10" s="3">
        <v>3</v>
      </c>
      <c r="B10" s="3" t="s">
        <v>27</v>
      </c>
      <c r="C10" s="3" t="s">
        <v>25</v>
      </c>
      <c r="D10" s="2" t="s">
        <v>128</v>
      </c>
      <c r="E10" s="3" t="s">
        <v>23</v>
      </c>
      <c r="F10" s="3">
        <v>10</v>
      </c>
      <c r="G10" s="3">
        <v>5</v>
      </c>
      <c r="H10" s="3"/>
      <c r="I10" s="3"/>
      <c r="J10" s="3">
        <v>1</v>
      </c>
      <c r="K10" s="3"/>
      <c r="L10" s="31">
        <f t="shared" si="1"/>
        <v>16</v>
      </c>
      <c r="M10" s="62"/>
      <c r="N10" s="62">
        <f t="shared" si="0"/>
        <v>0</v>
      </c>
      <c r="O10" s="46"/>
      <c r="P10" s="62">
        <f t="shared" si="2"/>
        <v>0</v>
      </c>
      <c r="Q10" s="62">
        <f t="shared" si="3"/>
        <v>0</v>
      </c>
      <c r="R10" s="3"/>
    </row>
    <row r="11" spans="1:18" ht="183" customHeight="1">
      <c r="A11" s="3">
        <v>4</v>
      </c>
      <c r="B11" s="16" t="s">
        <v>28</v>
      </c>
      <c r="C11" s="16" t="s">
        <v>25</v>
      </c>
      <c r="D11" s="17" t="s">
        <v>123</v>
      </c>
      <c r="E11" s="16" t="s">
        <v>23</v>
      </c>
      <c r="F11" s="16">
        <v>10</v>
      </c>
      <c r="G11" s="16">
        <v>60</v>
      </c>
      <c r="H11" s="16"/>
      <c r="I11" s="3"/>
      <c r="J11" s="16">
        <v>1</v>
      </c>
      <c r="K11" s="16"/>
      <c r="L11" s="31">
        <f t="shared" si="1"/>
        <v>71</v>
      </c>
      <c r="M11" s="62"/>
      <c r="N11" s="62">
        <f t="shared" si="0"/>
        <v>0</v>
      </c>
      <c r="O11" s="46"/>
      <c r="P11" s="62">
        <f t="shared" si="2"/>
        <v>0</v>
      </c>
      <c r="Q11" s="62">
        <f t="shared" si="3"/>
        <v>0</v>
      </c>
      <c r="R11" s="3"/>
    </row>
    <row r="12" spans="1:18" ht="312" customHeight="1">
      <c r="A12" s="3">
        <v>5</v>
      </c>
      <c r="B12" s="3" t="s">
        <v>35</v>
      </c>
      <c r="C12" s="3" t="s">
        <v>34</v>
      </c>
      <c r="D12" s="2" t="s">
        <v>162</v>
      </c>
      <c r="E12" s="3" t="s">
        <v>91</v>
      </c>
      <c r="F12" s="3">
        <v>10</v>
      </c>
      <c r="G12" s="3"/>
      <c r="H12" s="3"/>
      <c r="I12" s="3"/>
      <c r="J12" s="3">
        <v>1</v>
      </c>
      <c r="K12" s="3"/>
      <c r="L12" s="31">
        <f t="shared" si="1"/>
        <v>11</v>
      </c>
      <c r="M12" s="62"/>
      <c r="N12" s="62">
        <f t="shared" si="0"/>
        <v>0</v>
      </c>
      <c r="O12" s="46"/>
      <c r="P12" s="62">
        <f t="shared" si="2"/>
        <v>0</v>
      </c>
      <c r="Q12" s="62">
        <f t="shared" si="3"/>
        <v>0</v>
      </c>
      <c r="R12" s="3"/>
    </row>
    <row r="13" spans="1:18" ht="128.25" customHeight="1">
      <c r="A13" s="3">
        <v>6</v>
      </c>
      <c r="B13" s="16" t="s">
        <v>31</v>
      </c>
      <c r="C13" s="16" t="s">
        <v>25</v>
      </c>
      <c r="D13" s="17" t="s">
        <v>124</v>
      </c>
      <c r="E13" s="16" t="s">
        <v>23</v>
      </c>
      <c r="F13" s="16">
        <v>10</v>
      </c>
      <c r="G13" s="16">
        <v>30</v>
      </c>
      <c r="H13" s="16"/>
      <c r="I13" s="3"/>
      <c r="J13" s="16"/>
      <c r="K13" s="16"/>
      <c r="L13" s="31">
        <f t="shared" si="1"/>
        <v>40</v>
      </c>
      <c r="M13" s="62"/>
      <c r="N13" s="62">
        <f t="shared" si="0"/>
        <v>0</v>
      </c>
      <c r="O13" s="46"/>
      <c r="P13" s="62">
        <f t="shared" si="2"/>
        <v>0</v>
      </c>
      <c r="Q13" s="62">
        <f t="shared" si="3"/>
        <v>0</v>
      </c>
      <c r="R13" s="3"/>
    </row>
    <row r="14" spans="1:18" ht="282" customHeight="1">
      <c r="A14" s="3">
        <v>7</v>
      </c>
      <c r="B14" s="3" t="s">
        <v>33</v>
      </c>
      <c r="C14" s="3" t="s">
        <v>34</v>
      </c>
      <c r="D14" s="9" t="s">
        <v>161</v>
      </c>
      <c r="E14" s="3" t="s">
        <v>91</v>
      </c>
      <c r="F14" s="3">
        <v>10</v>
      </c>
      <c r="G14" s="3"/>
      <c r="H14" s="3"/>
      <c r="I14" s="3"/>
      <c r="J14" s="3"/>
      <c r="K14" s="3"/>
      <c r="L14" s="31">
        <f t="shared" si="1"/>
        <v>10</v>
      </c>
      <c r="M14" s="62"/>
      <c r="N14" s="62">
        <f t="shared" si="0"/>
        <v>0</v>
      </c>
      <c r="O14" s="46"/>
      <c r="P14" s="62">
        <f t="shared" si="2"/>
        <v>0</v>
      </c>
      <c r="Q14" s="62">
        <f t="shared" si="3"/>
        <v>0</v>
      </c>
      <c r="R14" s="3"/>
    </row>
    <row r="15" spans="1:18" ht="213" customHeight="1">
      <c r="A15" s="3">
        <v>8</v>
      </c>
      <c r="B15" s="3" t="s">
        <v>29</v>
      </c>
      <c r="C15" s="3" t="s">
        <v>25</v>
      </c>
      <c r="D15" s="2" t="s">
        <v>129</v>
      </c>
      <c r="E15" s="3" t="s">
        <v>39</v>
      </c>
      <c r="F15" s="3">
        <v>10</v>
      </c>
      <c r="G15" s="3">
        <v>10</v>
      </c>
      <c r="H15" s="3"/>
      <c r="I15" s="3"/>
      <c r="J15" s="3">
        <v>3</v>
      </c>
      <c r="K15" s="3"/>
      <c r="L15" s="31">
        <f t="shared" si="1"/>
        <v>23</v>
      </c>
      <c r="M15" s="62"/>
      <c r="N15" s="62">
        <f t="shared" si="0"/>
        <v>0</v>
      </c>
      <c r="O15" s="46"/>
      <c r="P15" s="62">
        <f t="shared" si="2"/>
        <v>0</v>
      </c>
      <c r="Q15" s="62">
        <f t="shared" si="3"/>
        <v>0</v>
      </c>
      <c r="R15" s="3"/>
    </row>
    <row r="16" spans="1:18" ht="321" customHeight="1">
      <c r="A16" s="3">
        <v>9</v>
      </c>
      <c r="B16" s="10" t="s">
        <v>52</v>
      </c>
      <c r="C16" s="3" t="s">
        <v>17</v>
      </c>
      <c r="D16" s="51" t="s">
        <v>132</v>
      </c>
      <c r="E16" s="3" t="s">
        <v>39</v>
      </c>
      <c r="F16" s="3"/>
      <c r="G16" s="3"/>
      <c r="H16" s="3"/>
      <c r="I16" s="3">
        <v>3</v>
      </c>
      <c r="J16" s="3"/>
      <c r="K16" s="3"/>
      <c r="L16" s="31">
        <f t="shared" si="1"/>
        <v>3</v>
      </c>
      <c r="M16" s="62"/>
      <c r="N16" s="62">
        <f t="shared" si="0"/>
        <v>0</v>
      </c>
      <c r="O16" s="46"/>
      <c r="P16" s="62">
        <f t="shared" si="2"/>
        <v>0</v>
      </c>
      <c r="Q16" s="62">
        <f t="shared" si="3"/>
        <v>0</v>
      </c>
      <c r="R16" s="3"/>
    </row>
    <row r="17" spans="1:18" ht="213.75" customHeight="1">
      <c r="A17" s="3">
        <v>10</v>
      </c>
      <c r="B17" s="3" t="s">
        <v>43</v>
      </c>
      <c r="C17" s="3" t="s">
        <v>17</v>
      </c>
      <c r="D17" s="2" t="s">
        <v>133</v>
      </c>
      <c r="E17" s="3" t="s">
        <v>44</v>
      </c>
      <c r="F17" s="3"/>
      <c r="G17" s="3">
        <v>15</v>
      </c>
      <c r="H17" s="3">
        <v>10</v>
      </c>
      <c r="I17" s="3"/>
      <c r="J17" s="3"/>
      <c r="K17" s="3"/>
      <c r="L17" s="31">
        <f t="shared" si="1"/>
        <v>25</v>
      </c>
      <c r="M17" s="62"/>
      <c r="N17" s="62">
        <f t="shared" si="0"/>
        <v>0</v>
      </c>
      <c r="O17" s="46"/>
      <c r="P17" s="62">
        <f t="shared" si="2"/>
        <v>0</v>
      </c>
      <c r="Q17" s="62">
        <f t="shared" si="3"/>
        <v>0</v>
      </c>
      <c r="R17" s="3"/>
    </row>
    <row r="18" spans="1:18" ht="192" customHeight="1">
      <c r="A18" s="3">
        <v>11</v>
      </c>
      <c r="B18" s="3" t="s">
        <v>45</v>
      </c>
      <c r="C18" s="3" t="s">
        <v>17</v>
      </c>
      <c r="D18" s="2" t="s">
        <v>134</v>
      </c>
      <c r="E18" s="3" t="s">
        <v>39</v>
      </c>
      <c r="F18" s="3"/>
      <c r="G18" s="3">
        <v>1</v>
      </c>
      <c r="H18" s="3"/>
      <c r="I18" s="3"/>
      <c r="J18" s="3"/>
      <c r="K18" s="3"/>
      <c r="L18" s="31">
        <f t="shared" si="1"/>
        <v>1</v>
      </c>
      <c r="M18" s="62"/>
      <c r="N18" s="62">
        <f t="shared" si="0"/>
        <v>0</v>
      </c>
      <c r="O18" s="46"/>
      <c r="P18" s="62">
        <f t="shared" si="2"/>
        <v>0</v>
      </c>
      <c r="Q18" s="62">
        <f t="shared" si="3"/>
        <v>0</v>
      </c>
      <c r="R18" s="3"/>
    </row>
    <row r="19" spans="1:18" ht="231" customHeight="1">
      <c r="A19" s="3">
        <v>12</v>
      </c>
      <c r="B19" s="3" t="s">
        <v>47</v>
      </c>
      <c r="C19" s="3" t="s">
        <v>17</v>
      </c>
      <c r="D19" s="2" t="s">
        <v>135</v>
      </c>
      <c r="E19" s="3" t="s">
        <v>39</v>
      </c>
      <c r="F19" s="3"/>
      <c r="G19" s="3">
        <v>20</v>
      </c>
      <c r="H19" s="3"/>
      <c r="I19" s="3"/>
      <c r="J19" s="3"/>
      <c r="K19" s="3"/>
      <c r="L19" s="31">
        <f t="shared" si="1"/>
        <v>20</v>
      </c>
      <c r="M19" s="62"/>
      <c r="N19" s="62">
        <f t="shared" si="0"/>
        <v>0</v>
      </c>
      <c r="O19" s="46"/>
      <c r="P19" s="62">
        <f t="shared" si="2"/>
        <v>0</v>
      </c>
      <c r="Q19" s="62">
        <f t="shared" si="3"/>
        <v>0</v>
      </c>
      <c r="R19" s="3"/>
    </row>
    <row r="20" spans="1:18" ht="113.25" customHeight="1">
      <c r="A20" s="3">
        <v>13</v>
      </c>
      <c r="B20" s="3" t="s">
        <v>48</v>
      </c>
      <c r="C20" s="3" t="s">
        <v>17</v>
      </c>
      <c r="D20" s="2" t="s">
        <v>136</v>
      </c>
      <c r="E20" s="3" t="s">
        <v>39</v>
      </c>
      <c r="F20" s="3"/>
      <c r="G20" s="3">
        <v>5</v>
      </c>
      <c r="H20" s="3"/>
      <c r="I20" s="3"/>
      <c r="J20" s="3"/>
      <c r="K20" s="3"/>
      <c r="L20" s="31">
        <f t="shared" si="1"/>
        <v>5</v>
      </c>
      <c r="M20" s="62"/>
      <c r="N20" s="62">
        <f t="shared" si="0"/>
        <v>0</v>
      </c>
      <c r="O20" s="46"/>
      <c r="P20" s="62">
        <f t="shared" si="2"/>
        <v>0</v>
      </c>
      <c r="Q20" s="62">
        <f t="shared" si="3"/>
        <v>0</v>
      </c>
      <c r="R20" s="3"/>
    </row>
    <row r="21" spans="1:18" ht="138" customHeight="1">
      <c r="A21" s="3">
        <v>14</v>
      </c>
      <c r="B21" s="28" t="s">
        <v>49</v>
      </c>
      <c r="C21" s="3" t="s">
        <v>17</v>
      </c>
      <c r="D21" s="2" t="s">
        <v>137</v>
      </c>
      <c r="E21" s="3" t="s">
        <v>204</v>
      </c>
      <c r="F21" s="3"/>
      <c r="G21" s="3">
        <v>5</v>
      </c>
      <c r="H21" s="3"/>
      <c r="I21" s="3"/>
      <c r="J21" s="3"/>
      <c r="K21" s="3"/>
      <c r="L21" s="31">
        <f t="shared" si="1"/>
        <v>5</v>
      </c>
      <c r="M21" s="62"/>
      <c r="N21" s="62">
        <f t="shared" si="0"/>
        <v>0</v>
      </c>
      <c r="O21" s="46"/>
      <c r="P21" s="62">
        <f t="shared" si="2"/>
        <v>0</v>
      </c>
      <c r="Q21" s="62">
        <f t="shared" si="3"/>
        <v>0</v>
      </c>
      <c r="R21" s="3"/>
    </row>
    <row r="22" spans="1:18" ht="41.25">
      <c r="A22" s="3">
        <v>15</v>
      </c>
      <c r="B22" s="3" t="s">
        <v>50</v>
      </c>
      <c r="C22" s="32"/>
      <c r="D22" s="2" t="s">
        <v>51</v>
      </c>
      <c r="E22" s="3" t="s">
        <v>90</v>
      </c>
      <c r="F22" s="3"/>
      <c r="G22" s="3">
        <v>5</v>
      </c>
      <c r="H22" s="3"/>
      <c r="I22" s="3"/>
      <c r="J22" s="3"/>
      <c r="K22" s="3"/>
      <c r="L22" s="31">
        <f t="shared" si="1"/>
        <v>5</v>
      </c>
      <c r="M22" s="62"/>
      <c r="N22" s="62">
        <f t="shared" si="0"/>
        <v>0</v>
      </c>
      <c r="O22" s="46"/>
      <c r="P22" s="62">
        <f t="shared" si="2"/>
        <v>0</v>
      </c>
      <c r="Q22" s="62">
        <f t="shared" si="3"/>
        <v>0</v>
      </c>
      <c r="R22" s="3"/>
    </row>
    <row r="23" spans="1:18" ht="210" customHeight="1">
      <c r="A23" s="3">
        <v>16</v>
      </c>
      <c r="B23" s="28" t="s">
        <v>53</v>
      </c>
      <c r="C23" s="3" t="s">
        <v>17</v>
      </c>
      <c r="D23" s="2" t="s">
        <v>138</v>
      </c>
      <c r="E23" s="3" t="s">
        <v>39</v>
      </c>
      <c r="F23" s="3"/>
      <c r="G23" s="3">
        <v>5</v>
      </c>
      <c r="H23" s="3"/>
      <c r="I23" s="3"/>
      <c r="J23" s="3"/>
      <c r="K23" s="3"/>
      <c r="L23" s="31">
        <f t="shared" si="1"/>
        <v>5</v>
      </c>
      <c r="M23" s="62"/>
      <c r="N23" s="62">
        <f t="shared" si="0"/>
        <v>0</v>
      </c>
      <c r="O23" s="46"/>
      <c r="P23" s="62">
        <f t="shared" si="2"/>
        <v>0</v>
      </c>
      <c r="Q23" s="62">
        <f t="shared" si="3"/>
        <v>0</v>
      </c>
      <c r="R23" s="3"/>
    </row>
    <row r="24" spans="1:18" ht="41.25">
      <c r="A24" s="3">
        <v>17</v>
      </c>
      <c r="B24" s="28" t="s">
        <v>54</v>
      </c>
      <c r="C24" s="26"/>
      <c r="D24" s="2" t="s">
        <v>55</v>
      </c>
      <c r="E24" s="28" t="s">
        <v>89</v>
      </c>
      <c r="F24" s="28"/>
      <c r="G24" s="28">
        <v>3</v>
      </c>
      <c r="H24" s="28"/>
      <c r="I24" s="3"/>
      <c r="J24" s="28"/>
      <c r="K24" s="28"/>
      <c r="L24" s="31">
        <f t="shared" si="1"/>
        <v>3</v>
      </c>
      <c r="M24" s="62"/>
      <c r="N24" s="62">
        <f t="shared" si="0"/>
        <v>0</v>
      </c>
      <c r="O24" s="46"/>
      <c r="P24" s="62">
        <f t="shared" si="2"/>
        <v>0</v>
      </c>
      <c r="Q24" s="62">
        <f t="shared" si="3"/>
        <v>0</v>
      </c>
      <c r="R24" s="3"/>
    </row>
    <row r="25" spans="1:18" ht="222" customHeight="1">
      <c r="A25" s="3">
        <v>18</v>
      </c>
      <c r="B25" s="28" t="s">
        <v>56</v>
      </c>
      <c r="C25" s="3" t="s">
        <v>17</v>
      </c>
      <c r="D25" s="2" t="s">
        <v>139</v>
      </c>
      <c r="E25" s="3" t="s">
        <v>39</v>
      </c>
      <c r="F25" s="3"/>
      <c r="G25" s="3">
        <v>5</v>
      </c>
      <c r="H25" s="3"/>
      <c r="I25" s="3"/>
      <c r="J25" s="3"/>
      <c r="K25" s="3">
        <v>6</v>
      </c>
      <c r="L25" s="31">
        <f t="shared" si="1"/>
        <v>11</v>
      </c>
      <c r="M25" s="62"/>
      <c r="N25" s="62">
        <f t="shared" si="0"/>
        <v>0</v>
      </c>
      <c r="O25" s="46"/>
      <c r="P25" s="62">
        <f t="shared" si="2"/>
        <v>0</v>
      </c>
      <c r="Q25" s="62">
        <f t="shared" si="3"/>
        <v>0</v>
      </c>
      <c r="R25" s="3"/>
    </row>
    <row r="26" spans="1:18" ht="162.75" customHeight="1">
      <c r="A26" s="3">
        <v>19</v>
      </c>
      <c r="B26" s="28" t="s">
        <v>97</v>
      </c>
      <c r="C26" s="3" t="s">
        <v>17</v>
      </c>
      <c r="D26" s="2" t="s">
        <v>140</v>
      </c>
      <c r="E26" s="3" t="s">
        <v>98</v>
      </c>
      <c r="F26" s="3"/>
      <c r="G26" s="3"/>
      <c r="H26" s="3"/>
      <c r="I26" s="3">
        <v>6</v>
      </c>
      <c r="J26" s="3"/>
      <c r="K26" s="3"/>
      <c r="L26" s="31">
        <f t="shared" si="1"/>
        <v>6</v>
      </c>
      <c r="M26" s="62"/>
      <c r="N26" s="62">
        <f t="shared" si="0"/>
        <v>0</v>
      </c>
      <c r="O26" s="46"/>
      <c r="P26" s="62">
        <f t="shared" si="2"/>
        <v>0</v>
      </c>
      <c r="Q26" s="62">
        <f t="shared" si="3"/>
        <v>0</v>
      </c>
      <c r="R26" s="3"/>
    </row>
    <row r="27" spans="1:18" ht="322.5" customHeight="1">
      <c r="A27" s="3">
        <v>20</v>
      </c>
      <c r="B27" s="28" t="s">
        <v>125</v>
      </c>
      <c r="C27" s="3" t="s">
        <v>99</v>
      </c>
      <c r="D27" s="2" t="s">
        <v>130</v>
      </c>
      <c r="E27" s="3" t="s">
        <v>103</v>
      </c>
      <c r="F27" s="3"/>
      <c r="G27" s="3"/>
      <c r="H27" s="3"/>
      <c r="I27" s="91"/>
      <c r="J27" s="3">
        <v>1</v>
      </c>
      <c r="K27" s="3"/>
      <c r="L27" s="31">
        <f t="shared" si="1"/>
        <v>1</v>
      </c>
      <c r="M27" s="62"/>
      <c r="N27" s="62">
        <f t="shared" si="0"/>
        <v>0</v>
      </c>
      <c r="O27" s="46"/>
      <c r="P27" s="62">
        <f t="shared" si="2"/>
        <v>0</v>
      </c>
      <c r="Q27" s="62">
        <f t="shared" si="3"/>
        <v>0</v>
      </c>
      <c r="R27" s="3"/>
    </row>
    <row r="28" spans="1:18" ht="213" customHeight="1">
      <c r="A28" s="3">
        <v>21</v>
      </c>
      <c r="B28" s="28" t="s">
        <v>100</v>
      </c>
      <c r="C28" s="3" t="s">
        <v>101</v>
      </c>
      <c r="D28" s="2" t="s">
        <v>131</v>
      </c>
      <c r="E28" s="3" t="s">
        <v>104</v>
      </c>
      <c r="F28" s="3">
        <v>5</v>
      </c>
      <c r="G28" s="3"/>
      <c r="H28" s="3"/>
      <c r="I28" s="3">
        <v>1</v>
      </c>
      <c r="J28" s="3"/>
      <c r="K28" s="3"/>
      <c r="L28" s="31">
        <f t="shared" si="1"/>
        <v>6</v>
      </c>
      <c r="M28" s="62"/>
      <c r="N28" s="62">
        <f t="shared" si="0"/>
        <v>0</v>
      </c>
      <c r="O28" s="46"/>
      <c r="P28" s="62">
        <f t="shared" si="2"/>
        <v>0</v>
      </c>
      <c r="Q28" s="62">
        <f t="shared" si="3"/>
        <v>0</v>
      </c>
      <c r="R28" s="3"/>
    </row>
    <row r="29" spans="1:18" s="113" customFormat="1" ht="152.25" customHeight="1">
      <c r="A29" s="3">
        <v>22</v>
      </c>
      <c r="B29" s="103" t="s">
        <v>102</v>
      </c>
      <c r="C29" s="103" t="s">
        <v>25</v>
      </c>
      <c r="D29" s="104" t="s">
        <v>230</v>
      </c>
      <c r="E29" s="103" t="s">
        <v>320</v>
      </c>
      <c r="F29" s="103">
        <v>10</v>
      </c>
      <c r="G29" s="103"/>
      <c r="H29" s="103"/>
      <c r="I29" s="103"/>
      <c r="J29" s="103"/>
      <c r="K29" s="103"/>
      <c r="L29" s="7">
        <f t="shared" si="1"/>
        <v>10</v>
      </c>
      <c r="M29" s="105"/>
      <c r="N29" s="105">
        <v>1012.5</v>
      </c>
      <c r="O29" s="112"/>
      <c r="P29" s="105">
        <v>232.875</v>
      </c>
      <c r="Q29" s="105">
        <v>1245.375</v>
      </c>
      <c r="R29" s="3"/>
    </row>
    <row r="30" spans="1:18" s="87" customFormat="1" ht="97.5" customHeight="1">
      <c r="A30" s="3">
        <v>23</v>
      </c>
      <c r="B30" s="28" t="s">
        <v>227</v>
      </c>
      <c r="C30" s="3"/>
      <c r="D30" s="2" t="s">
        <v>305</v>
      </c>
      <c r="E30" s="3" t="s">
        <v>233</v>
      </c>
      <c r="F30" s="3"/>
      <c r="G30" s="3"/>
      <c r="H30" s="3">
        <v>6</v>
      </c>
      <c r="I30" s="3"/>
      <c r="J30" s="3"/>
      <c r="K30" s="3"/>
      <c r="L30" s="7">
        <f t="shared" si="1"/>
        <v>6</v>
      </c>
      <c r="M30" s="62"/>
      <c r="N30" s="62">
        <v>120</v>
      </c>
      <c r="O30" s="46"/>
      <c r="P30" s="62">
        <v>27.6</v>
      </c>
      <c r="Q30" s="62">
        <v>147.6</v>
      </c>
      <c r="R30" s="3"/>
    </row>
    <row r="31" spans="1:18" s="87" customFormat="1" ht="195.75" customHeight="1">
      <c r="A31" s="3">
        <v>24</v>
      </c>
      <c r="B31" s="28" t="s">
        <v>231</v>
      </c>
      <c r="C31" s="3" t="s">
        <v>25</v>
      </c>
      <c r="D31" s="2" t="s">
        <v>232</v>
      </c>
      <c r="E31" s="3" t="s">
        <v>103</v>
      </c>
      <c r="F31" s="3">
        <v>2</v>
      </c>
      <c r="G31" s="3"/>
      <c r="H31" s="3"/>
      <c r="I31" s="3"/>
      <c r="J31" s="3"/>
      <c r="K31" s="3"/>
      <c r="L31" s="7">
        <f t="shared" si="1"/>
        <v>2</v>
      </c>
      <c r="M31" s="62"/>
      <c r="N31" s="62">
        <v>291.59999999999997</v>
      </c>
      <c r="O31" s="46"/>
      <c r="P31" s="62">
        <v>67.068</v>
      </c>
      <c r="Q31" s="62">
        <v>358.66799999999995</v>
      </c>
      <c r="R31" s="3"/>
    </row>
    <row r="32" spans="1:18" s="87" customFormat="1" ht="99" customHeight="1">
      <c r="A32" s="3">
        <v>25</v>
      </c>
      <c r="B32" s="109" t="s">
        <v>248</v>
      </c>
      <c r="C32" s="103" t="s">
        <v>249</v>
      </c>
      <c r="D32" s="104" t="s">
        <v>250</v>
      </c>
      <c r="E32" s="103" t="s">
        <v>260</v>
      </c>
      <c r="F32" s="103"/>
      <c r="G32" s="103">
        <v>1</v>
      </c>
      <c r="H32" s="103"/>
      <c r="I32" s="103"/>
      <c r="J32" s="103"/>
      <c r="K32" s="103"/>
      <c r="L32" s="7">
        <f t="shared" si="1"/>
        <v>1</v>
      </c>
      <c r="M32" s="105"/>
      <c r="N32" s="62">
        <v>291.59999999999997</v>
      </c>
      <c r="O32" s="46"/>
      <c r="P32" s="62">
        <v>67.068</v>
      </c>
      <c r="Q32" s="62">
        <v>358.66799999999995</v>
      </c>
      <c r="R32" s="3"/>
    </row>
    <row r="33" spans="1:18" s="87" customFormat="1" ht="228" customHeight="1">
      <c r="A33" s="3">
        <v>26</v>
      </c>
      <c r="B33" s="109" t="s">
        <v>251</v>
      </c>
      <c r="C33" s="103" t="s">
        <v>252</v>
      </c>
      <c r="D33" s="104" t="s">
        <v>253</v>
      </c>
      <c r="E33" s="103" t="s">
        <v>261</v>
      </c>
      <c r="F33" s="103"/>
      <c r="G33" s="103">
        <v>1</v>
      </c>
      <c r="H33" s="103"/>
      <c r="I33" s="103"/>
      <c r="J33" s="103"/>
      <c r="K33" s="103"/>
      <c r="L33" s="7">
        <f t="shared" si="1"/>
        <v>1</v>
      </c>
      <c r="M33" s="105"/>
      <c r="N33" s="62">
        <v>291.59999999999997</v>
      </c>
      <c r="O33" s="46"/>
      <c r="P33" s="62">
        <v>67.068</v>
      </c>
      <c r="Q33" s="62">
        <v>358.66799999999995</v>
      </c>
      <c r="R33" s="3"/>
    </row>
    <row r="34" spans="1:18" s="87" customFormat="1" ht="73.5" customHeight="1">
      <c r="A34" s="3">
        <v>27</v>
      </c>
      <c r="B34" s="109" t="s">
        <v>254</v>
      </c>
      <c r="C34" s="103" t="s">
        <v>17</v>
      </c>
      <c r="D34" s="104" t="s">
        <v>255</v>
      </c>
      <c r="E34" s="103" t="s">
        <v>259</v>
      </c>
      <c r="F34" s="103"/>
      <c r="G34" s="103">
        <v>2</v>
      </c>
      <c r="H34" s="103"/>
      <c r="I34" s="103"/>
      <c r="J34" s="103"/>
      <c r="K34" s="103"/>
      <c r="L34" s="7">
        <f t="shared" si="1"/>
        <v>2</v>
      </c>
      <c r="M34" s="105"/>
      <c r="N34" s="62">
        <v>291.59999999999997</v>
      </c>
      <c r="O34" s="46"/>
      <c r="P34" s="62">
        <v>67.068</v>
      </c>
      <c r="Q34" s="62">
        <v>358.66799999999995</v>
      </c>
      <c r="R34" s="3"/>
    </row>
    <row r="35" spans="1:18" s="87" customFormat="1" ht="105.75" customHeight="1">
      <c r="A35" s="3">
        <v>28</v>
      </c>
      <c r="B35" s="109" t="s">
        <v>256</v>
      </c>
      <c r="C35" s="103" t="s">
        <v>17</v>
      </c>
      <c r="D35" s="104" t="s">
        <v>257</v>
      </c>
      <c r="E35" s="103" t="s">
        <v>258</v>
      </c>
      <c r="F35" s="103"/>
      <c r="G35" s="103">
        <v>3</v>
      </c>
      <c r="H35" s="103"/>
      <c r="I35" s="103"/>
      <c r="J35" s="103"/>
      <c r="K35" s="103"/>
      <c r="L35" s="7">
        <f t="shared" si="1"/>
        <v>3</v>
      </c>
      <c r="M35" s="105"/>
      <c r="N35" s="62">
        <v>291.59999999999997</v>
      </c>
      <c r="O35" s="46"/>
      <c r="P35" s="62">
        <v>67.068</v>
      </c>
      <c r="Q35" s="62">
        <v>358.66799999999995</v>
      </c>
      <c r="R35" s="3"/>
    </row>
    <row r="36" spans="1:18" ht="27" customHeight="1">
      <c r="A36" s="139" t="s">
        <v>150</v>
      </c>
      <c r="B36" s="139"/>
      <c r="C36" s="139"/>
      <c r="D36" s="139"/>
      <c r="E36" s="139"/>
      <c r="F36" s="139"/>
      <c r="G36" s="139"/>
      <c r="H36" s="139"/>
      <c r="I36" s="139"/>
      <c r="J36" s="139"/>
      <c r="K36" s="139"/>
      <c r="L36" s="139"/>
      <c r="M36" s="56"/>
      <c r="N36" s="63">
        <f>SUM(N8:N35)</f>
        <v>2590.4999999999995</v>
      </c>
      <c r="O36" s="64"/>
      <c r="P36" s="63">
        <f>SUM(P8:P35)</f>
        <v>595.8149999999999</v>
      </c>
      <c r="Q36" s="63">
        <f>SUM(Q8:Q35)</f>
        <v>3186.315</v>
      </c>
      <c r="R36" s="1"/>
    </row>
    <row r="37" ht="12.75">
      <c r="L37" s="33"/>
    </row>
    <row r="38" spans="1:18" ht="141" customHeight="1">
      <c r="A38" s="114" t="s">
        <v>326</v>
      </c>
      <c r="B38" s="115"/>
      <c r="C38" s="115"/>
      <c r="D38" s="115"/>
      <c r="E38" s="115"/>
      <c r="F38" s="115"/>
      <c r="G38" s="115"/>
      <c r="H38" s="115"/>
      <c r="I38" s="115"/>
      <c r="J38" s="115"/>
      <c r="K38" s="115"/>
      <c r="L38" s="115"/>
      <c r="M38" s="115"/>
      <c r="N38" s="115"/>
      <c r="O38" s="115"/>
      <c r="P38" s="115"/>
      <c r="Q38" s="115"/>
      <c r="R38" s="115"/>
    </row>
    <row r="39" ht="12.75">
      <c r="L39" s="33"/>
    </row>
  </sheetData>
  <sheetProtection/>
  <mergeCells count="20">
    <mergeCell ref="A5:A6"/>
    <mergeCell ref="B5:E5"/>
    <mergeCell ref="A3:R3"/>
    <mergeCell ref="A4:R4"/>
    <mergeCell ref="G5:G6"/>
    <mergeCell ref="H5:H6"/>
    <mergeCell ref="I5:I6"/>
    <mergeCell ref="L5:L6"/>
    <mergeCell ref="M5:M6"/>
    <mergeCell ref="N5:N6"/>
    <mergeCell ref="A2:R2"/>
    <mergeCell ref="J5:J6"/>
    <mergeCell ref="K5:K6"/>
    <mergeCell ref="A38:R38"/>
    <mergeCell ref="O5:O6"/>
    <mergeCell ref="P5:P6"/>
    <mergeCell ref="Q5:Q6"/>
    <mergeCell ref="A36:L36"/>
    <mergeCell ref="R5:R6"/>
    <mergeCell ref="F5:F6"/>
  </mergeCells>
  <printOptions/>
  <pageMargins left="0.31496062992125984" right="0.31496062992125984" top="0.5511811023622047" bottom="0.5511811023622047" header="0" footer="0"/>
  <pageSetup horizontalDpi="600" verticalDpi="600" orientation="landscape" paperSize="9" scale="65" r:id="rId1"/>
  <headerFooter>
    <oddFooter>&amp;C&amp;P</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2:I32"/>
  <sheetViews>
    <sheetView zoomScale="92" zoomScaleNormal="92" zoomScalePageLayoutView="0" workbookViewId="0" topLeftCell="A1">
      <selection activeCell="N9" sqref="N9"/>
    </sheetView>
  </sheetViews>
  <sheetFormatPr defaultColWidth="9.00390625" defaultRowHeight="12.75"/>
  <cols>
    <col min="1" max="1" width="4.875" style="0" customWidth="1"/>
    <col min="2" max="2" width="74.875" style="0" customWidth="1"/>
    <col min="3" max="3" width="6.50390625" style="0" customWidth="1"/>
    <col min="5" max="5" width="9.50390625" style="0" customWidth="1"/>
    <col min="9" max="9" width="26.875" style="0" customWidth="1"/>
  </cols>
  <sheetData>
    <row r="2" spans="1:9" ht="30" customHeight="1">
      <c r="A2" s="126" t="s">
        <v>328</v>
      </c>
      <c r="B2" s="127"/>
      <c r="C2" s="127"/>
      <c r="D2" s="127"/>
      <c r="E2" s="127"/>
      <c r="F2" s="127"/>
      <c r="G2" s="127"/>
      <c r="H2" s="127"/>
      <c r="I2" s="127"/>
    </row>
    <row r="3" spans="1:9" ht="18" customHeight="1">
      <c r="A3" s="144" t="s">
        <v>203</v>
      </c>
      <c r="B3" s="144"/>
      <c r="C3" s="144"/>
      <c r="D3" s="144"/>
      <c r="E3" s="144"/>
      <c r="F3" s="144"/>
      <c r="G3" s="144"/>
      <c r="H3" s="144"/>
      <c r="I3" s="144"/>
    </row>
    <row r="4" spans="1:9" ht="20.25" customHeight="1">
      <c r="A4" s="145" t="s">
        <v>266</v>
      </c>
      <c r="B4" s="145"/>
      <c r="C4" s="145"/>
      <c r="D4" s="145"/>
      <c r="E4" s="145"/>
      <c r="F4" s="145"/>
      <c r="G4" s="145"/>
      <c r="H4" s="145"/>
      <c r="I4" s="145"/>
    </row>
    <row r="5" spans="1:9" ht="62.25" customHeight="1">
      <c r="A5" s="67" t="s">
        <v>57</v>
      </c>
      <c r="B5" s="68" t="s">
        <v>58</v>
      </c>
      <c r="C5" s="69" t="s">
        <v>155</v>
      </c>
      <c r="D5" s="78" t="s">
        <v>59</v>
      </c>
      <c r="E5" s="80" t="s">
        <v>206</v>
      </c>
      <c r="F5" s="79" t="s">
        <v>205</v>
      </c>
      <c r="G5" s="78" t="s">
        <v>62</v>
      </c>
      <c r="H5" s="78" t="s">
        <v>63</v>
      </c>
      <c r="I5" s="70" t="s">
        <v>158</v>
      </c>
    </row>
    <row r="6" spans="1:9" ht="17.25" customHeight="1">
      <c r="A6" s="72">
        <v>1</v>
      </c>
      <c r="B6" s="73">
        <v>2</v>
      </c>
      <c r="C6" s="72">
        <v>3</v>
      </c>
      <c r="D6" s="73">
        <v>4</v>
      </c>
      <c r="E6" s="72">
        <v>5</v>
      </c>
      <c r="F6" s="73">
        <v>6</v>
      </c>
      <c r="G6" s="72">
        <v>7</v>
      </c>
      <c r="H6" s="73">
        <v>8</v>
      </c>
      <c r="I6" s="72">
        <v>9</v>
      </c>
    </row>
    <row r="7" spans="1:9" ht="49.5" customHeight="1">
      <c r="A7" s="18">
        <v>1</v>
      </c>
      <c r="B7" s="19" t="s">
        <v>166</v>
      </c>
      <c r="C7" s="18">
        <v>50</v>
      </c>
      <c r="D7" s="20"/>
      <c r="E7" s="21">
        <f aca="true" t="shared" si="0" ref="E7:E30">C7*D7</f>
        <v>0</v>
      </c>
      <c r="F7" s="22"/>
      <c r="G7" s="21">
        <f>E7*F7</f>
        <v>0</v>
      </c>
      <c r="H7" s="21">
        <f>E7+G7</f>
        <v>0</v>
      </c>
      <c r="I7" s="23"/>
    </row>
    <row r="8" spans="1:9" ht="48" customHeight="1">
      <c r="A8" s="18">
        <v>2</v>
      </c>
      <c r="B8" s="19" t="s">
        <v>167</v>
      </c>
      <c r="C8" s="18">
        <v>20</v>
      </c>
      <c r="D8" s="20"/>
      <c r="E8" s="21">
        <f t="shared" si="0"/>
        <v>0</v>
      </c>
      <c r="F8" s="22"/>
      <c r="G8" s="21">
        <f aca="true" t="shared" si="1" ref="G8:G28">E8*F8</f>
        <v>0</v>
      </c>
      <c r="H8" s="21">
        <f aca="true" t="shared" si="2" ref="H8:H28">E8+G8</f>
        <v>0</v>
      </c>
      <c r="I8" s="23"/>
    </row>
    <row r="9" spans="1:9" ht="42" customHeight="1">
      <c r="A9" s="18">
        <v>3</v>
      </c>
      <c r="B9" s="19" t="s">
        <v>66</v>
      </c>
      <c r="C9" s="18">
        <v>3</v>
      </c>
      <c r="D9" s="20"/>
      <c r="E9" s="21">
        <f t="shared" si="0"/>
        <v>0</v>
      </c>
      <c r="F9" s="22"/>
      <c r="G9" s="21">
        <f t="shared" si="1"/>
        <v>0</v>
      </c>
      <c r="H9" s="21">
        <f t="shared" si="2"/>
        <v>0</v>
      </c>
      <c r="I9" s="23"/>
    </row>
    <row r="10" spans="1:9" ht="56.25" customHeight="1">
      <c r="A10" s="18">
        <v>4</v>
      </c>
      <c r="B10" s="19" t="s">
        <v>168</v>
      </c>
      <c r="C10" s="18">
        <v>40</v>
      </c>
      <c r="D10" s="20"/>
      <c r="E10" s="21">
        <f t="shared" si="0"/>
        <v>0</v>
      </c>
      <c r="F10" s="22"/>
      <c r="G10" s="21">
        <f t="shared" si="1"/>
        <v>0</v>
      </c>
      <c r="H10" s="21">
        <f t="shared" si="2"/>
        <v>0</v>
      </c>
      <c r="I10" s="23"/>
    </row>
    <row r="11" spans="1:9" ht="43.5" customHeight="1">
      <c r="A11" s="18">
        <v>6</v>
      </c>
      <c r="B11" s="19" t="s">
        <v>169</v>
      </c>
      <c r="C11" s="18">
        <v>15</v>
      </c>
      <c r="D11" s="20"/>
      <c r="E11" s="21">
        <f t="shared" si="0"/>
        <v>0</v>
      </c>
      <c r="F11" s="22"/>
      <c r="G11" s="21">
        <f t="shared" si="1"/>
        <v>0</v>
      </c>
      <c r="H11" s="21">
        <f t="shared" si="2"/>
        <v>0</v>
      </c>
      <c r="I11" s="23"/>
    </row>
    <row r="12" spans="1:9" ht="42" customHeight="1">
      <c r="A12" s="18">
        <v>7</v>
      </c>
      <c r="B12" s="19" t="s">
        <v>170</v>
      </c>
      <c r="C12" s="18">
        <v>20</v>
      </c>
      <c r="D12" s="20"/>
      <c r="E12" s="21">
        <f t="shared" si="0"/>
        <v>0</v>
      </c>
      <c r="F12" s="22"/>
      <c r="G12" s="21">
        <f t="shared" si="1"/>
        <v>0</v>
      </c>
      <c r="H12" s="21">
        <f t="shared" si="2"/>
        <v>0</v>
      </c>
      <c r="I12" s="23"/>
    </row>
    <row r="13" spans="1:9" ht="30" customHeight="1">
      <c r="A13" s="18">
        <v>8</v>
      </c>
      <c r="B13" s="19" t="s">
        <v>64</v>
      </c>
      <c r="C13" s="18">
        <v>5</v>
      </c>
      <c r="D13" s="20"/>
      <c r="E13" s="21">
        <f t="shared" si="0"/>
        <v>0</v>
      </c>
      <c r="F13" s="22"/>
      <c r="G13" s="21">
        <f t="shared" si="1"/>
        <v>0</v>
      </c>
      <c r="H13" s="21">
        <f t="shared" si="2"/>
        <v>0</v>
      </c>
      <c r="I13" s="23"/>
    </row>
    <row r="14" spans="1:9" ht="41.25" customHeight="1">
      <c r="A14" s="18">
        <v>9</v>
      </c>
      <c r="B14" s="25" t="s">
        <v>67</v>
      </c>
      <c r="C14" s="18">
        <v>3</v>
      </c>
      <c r="D14" s="20"/>
      <c r="E14" s="21">
        <f t="shared" si="0"/>
        <v>0</v>
      </c>
      <c r="F14" s="22"/>
      <c r="G14" s="21">
        <f t="shared" si="1"/>
        <v>0</v>
      </c>
      <c r="H14" s="21">
        <f t="shared" si="2"/>
        <v>0</v>
      </c>
      <c r="I14" s="23"/>
    </row>
    <row r="15" spans="1:9" ht="31.5" customHeight="1">
      <c r="A15" s="18">
        <v>10</v>
      </c>
      <c r="B15" s="19" t="s">
        <v>68</v>
      </c>
      <c r="C15" s="18">
        <v>3</v>
      </c>
      <c r="D15" s="20"/>
      <c r="E15" s="21">
        <f t="shared" si="0"/>
        <v>0</v>
      </c>
      <c r="F15" s="22"/>
      <c r="G15" s="21">
        <f t="shared" si="1"/>
        <v>0</v>
      </c>
      <c r="H15" s="21">
        <f t="shared" si="2"/>
        <v>0</v>
      </c>
      <c r="I15" s="23"/>
    </row>
    <row r="16" spans="1:9" ht="53.25" customHeight="1">
      <c r="A16" s="18">
        <v>11</v>
      </c>
      <c r="B16" s="19" t="s">
        <v>165</v>
      </c>
      <c r="C16" s="18">
        <v>3</v>
      </c>
      <c r="D16" s="20"/>
      <c r="E16" s="21">
        <f t="shared" si="0"/>
        <v>0</v>
      </c>
      <c r="F16" s="22"/>
      <c r="G16" s="21">
        <f t="shared" si="1"/>
        <v>0</v>
      </c>
      <c r="H16" s="21">
        <f t="shared" si="2"/>
        <v>0</v>
      </c>
      <c r="I16" s="23"/>
    </row>
    <row r="17" spans="1:9" ht="135" customHeight="1">
      <c r="A17" s="18">
        <v>12</v>
      </c>
      <c r="B17" s="19" t="s">
        <v>69</v>
      </c>
      <c r="C17" s="18">
        <v>6</v>
      </c>
      <c r="D17" s="20"/>
      <c r="E17" s="21">
        <f t="shared" si="0"/>
        <v>0</v>
      </c>
      <c r="F17" s="22"/>
      <c r="G17" s="21">
        <f t="shared" si="1"/>
        <v>0</v>
      </c>
      <c r="H17" s="21">
        <f t="shared" si="2"/>
        <v>0</v>
      </c>
      <c r="I17" s="23"/>
    </row>
    <row r="18" spans="1:9" ht="55.5" customHeight="1">
      <c r="A18" s="18">
        <v>13</v>
      </c>
      <c r="B18" s="19" t="s">
        <v>171</v>
      </c>
      <c r="C18" s="7">
        <v>40</v>
      </c>
      <c r="D18" s="4"/>
      <c r="E18" s="21">
        <f t="shared" si="0"/>
        <v>0</v>
      </c>
      <c r="F18" s="22"/>
      <c r="G18" s="21">
        <f t="shared" si="1"/>
        <v>0</v>
      </c>
      <c r="H18" s="21">
        <f t="shared" si="2"/>
        <v>0</v>
      </c>
      <c r="I18" s="3"/>
    </row>
    <row r="19" spans="1:9" ht="55.5" customHeight="1">
      <c r="A19" s="18">
        <v>17</v>
      </c>
      <c r="B19" s="58" t="s">
        <v>172</v>
      </c>
      <c r="C19" s="7">
        <v>5</v>
      </c>
      <c r="D19" s="4"/>
      <c r="E19" s="21">
        <f t="shared" si="0"/>
        <v>0</v>
      </c>
      <c r="F19" s="22"/>
      <c r="G19" s="21">
        <f t="shared" si="1"/>
        <v>0</v>
      </c>
      <c r="H19" s="21">
        <f t="shared" si="2"/>
        <v>0</v>
      </c>
      <c r="I19" s="3"/>
    </row>
    <row r="20" spans="1:9" ht="53.25" customHeight="1">
      <c r="A20" s="18">
        <v>20</v>
      </c>
      <c r="B20" s="58" t="s">
        <v>70</v>
      </c>
      <c r="C20" s="7">
        <v>3</v>
      </c>
      <c r="D20" s="4"/>
      <c r="E20" s="21">
        <f t="shared" si="0"/>
        <v>0</v>
      </c>
      <c r="F20" s="22"/>
      <c r="G20" s="21">
        <f t="shared" si="1"/>
        <v>0</v>
      </c>
      <c r="H20" s="21">
        <f t="shared" si="2"/>
        <v>0</v>
      </c>
      <c r="I20" s="3"/>
    </row>
    <row r="21" spans="1:9" ht="54" customHeight="1">
      <c r="A21" s="18">
        <v>21</v>
      </c>
      <c r="B21" s="58" t="s">
        <v>71</v>
      </c>
      <c r="C21" s="7">
        <v>3</v>
      </c>
      <c r="D21" s="4"/>
      <c r="E21" s="21">
        <f t="shared" si="0"/>
        <v>0</v>
      </c>
      <c r="F21" s="22"/>
      <c r="G21" s="21">
        <f t="shared" si="1"/>
        <v>0</v>
      </c>
      <c r="H21" s="21">
        <f t="shared" si="2"/>
        <v>0</v>
      </c>
      <c r="I21" s="3"/>
    </row>
    <row r="22" spans="1:9" ht="172.5" customHeight="1">
      <c r="A22" s="18">
        <v>22</v>
      </c>
      <c r="B22" s="58" t="s">
        <v>72</v>
      </c>
      <c r="C22" s="7">
        <v>1</v>
      </c>
      <c r="D22" s="4"/>
      <c r="E22" s="21">
        <f t="shared" si="0"/>
        <v>0</v>
      </c>
      <c r="F22" s="22"/>
      <c r="G22" s="21">
        <f t="shared" si="1"/>
        <v>0</v>
      </c>
      <c r="H22" s="21">
        <f t="shared" si="2"/>
        <v>0</v>
      </c>
      <c r="I22" s="3"/>
    </row>
    <row r="23" spans="1:9" ht="137.25" customHeight="1">
      <c r="A23" s="18">
        <v>23</v>
      </c>
      <c r="B23" s="58" t="s">
        <v>73</v>
      </c>
      <c r="C23" s="7">
        <v>1</v>
      </c>
      <c r="D23" s="4"/>
      <c r="E23" s="21">
        <f t="shared" si="0"/>
        <v>0</v>
      </c>
      <c r="F23" s="22"/>
      <c r="G23" s="21">
        <f t="shared" si="1"/>
        <v>0</v>
      </c>
      <c r="H23" s="21">
        <f t="shared" si="2"/>
        <v>0</v>
      </c>
      <c r="I23" s="3"/>
    </row>
    <row r="24" spans="1:9" ht="201.75" customHeight="1">
      <c r="A24" s="18">
        <v>24</v>
      </c>
      <c r="B24" s="19" t="s">
        <v>74</v>
      </c>
      <c r="C24" s="7">
        <v>1</v>
      </c>
      <c r="D24" s="4"/>
      <c r="E24" s="21">
        <f t="shared" si="0"/>
        <v>0</v>
      </c>
      <c r="F24" s="22"/>
      <c r="G24" s="21">
        <f t="shared" si="1"/>
        <v>0</v>
      </c>
      <c r="H24" s="21">
        <f t="shared" si="2"/>
        <v>0</v>
      </c>
      <c r="I24" s="3"/>
    </row>
    <row r="25" spans="1:9" ht="146.25" customHeight="1">
      <c r="A25" s="18">
        <v>25</v>
      </c>
      <c r="B25" s="19" t="s">
        <v>75</v>
      </c>
      <c r="C25" s="7">
        <v>2</v>
      </c>
      <c r="D25" s="4"/>
      <c r="E25" s="21">
        <f t="shared" si="0"/>
        <v>0</v>
      </c>
      <c r="F25" s="22"/>
      <c r="G25" s="21">
        <f t="shared" si="1"/>
        <v>0</v>
      </c>
      <c r="H25" s="21">
        <f t="shared" si="2"/>
        <v>0</v>
      </c>
      <c r="I25" s="3"/>
    </row>
    <row r="26" spans="1:9" ht="27" customHeight="1">
      <c r="A26" s="18">
        <v>30</v>
      </c>
      <c r="B26" s="19" t="s">
        <v>76</v>
      </c>
      <c r="C26" s="7">
        <v>2</v>
      </c>
      <c r="D26" s="4"/>
      <c r="E26" s="21">
        <f t="shared" si="0"/>
        <v>0</v>
      </c>
      <c r="F26" s="22"/>
      <c r="G26" s="21">
        <f t="shared" si="1"/>
        <v>0</v>
      </c>
      <c r="H26" s="21">
        <f t="shared" si="2"/>
        <v>0</v>
      </c>
      <c r="I26" s="3"/>
    </row>
    <row r="27" spans="1:9" ht="15.75" customHeight="1">
      <c r="A27" s="18">
        <v>31</v>
      </c>
      <c r="B27" s="19" t="s">
        <v>65</v>
      </c>
      <c r="C27" s="7">
        <v>1</v>
      </c>
      <c r="D27" s="4"/>
      <c r="E27" s="21">
        <f t="shared" si="0"/>
        <v>0</v>
      </c>
      <c r="F27" s="22"/>
      <c r="G27" s="21">
        <f t="shared" si="1"/>
        <v>0</v>
      </c>
      <c r="H27" s="21">
        <f t="shared" si="2"/>
        <v>0</v>
      </c>
      <c r="I27" s="3"/>
    </row>
    <row r="28" spans="1:9" ht="18" customHeight="1">
      <c r="A28" s="18">
        <v>32</v>
      </c>
      <c r="B28" s="19" t="s">
        <v>77</v>
      </c>
      <c r="C28" s="7">
        <v>1</v>
      </c>
      <c r="D28" s="4"/>
      <c r="E28" s="21">
        <f t="shared" si="0"/>
        <v>0</v>
      </c>
      <c r="F28" s="22"/>
      <c r="G28" s="21">
        <f t="shared" si="1"/>
        <v>0</v>
      </c>
      <c r="H28" s="21">
        <f t="shared" si="2"/>
        <v>0</v>
      </c>
      <c r="I28" s="3"/>
    </row>
    <row r="29" spans="1:9" ht="56.25" customHeight="1">
      <c r="A29" s="18">
        <v>34</v>
      </c>
      <c r="B29" s="65" t="s">
        <v>163</v>
      </c>
      <c r="C29" s="34">
        <v>15</v>
      </c>
      <c r="D29" s="57"/>
      <c r="E29" s="21">
        <f t="shared" si="0"/>
        <v>0</v>
      </c>
      <c r="F29" s="22"/>
      <c r="G29" s="21">
        <f>E29*F29</f>
        <v>0</v>
      </c>
      <c r="H29" s="21">
        <f>E29+G29</f>
        <v>0</v>
      </c>
      <c r="I29" s="3"/>
    </row>
    <row r="30" spans="1:9" ht="41.25" customHeight="1">
      <c r="A30" s="18">
        <v>35</v>
      </c>
      <c r="B30" s="65" t="s">
        <v>164</v>
      </c>
      <c r="C30" s="34">
        <v>2</v>
      </c>
      <c r="D30" s="57"/>
      <c r="E30" s="21">
        <f t="shared" si="0"/>
        <v>0</v>
      </c>
      <c r="F30" s="22"/>
      <c r="G30" s="21">
        <f>E30*F30</f>
        <v>0</v>
      </c>
      <c r="H30" s="21">
        <f>E30+G30</f>
        <v>0</v>
      </c>
      <c r="I30" s="3"/>
    </row>
    <row r="31" spans="1:9" ht="22.5" customHeight="1">
      <c r="A31" s="141" t="s">
        <v>142</v>
      </c>
      <c r="B31" s="142"/>
      <c r="C31" s="142"/>
      <c r="D31" s="143"/>
      <c r="E31" s="29">
        <f>SUM(E7:E30)</f>
        <v>0</v>
      </c>
      <c r="F31" s="29"/>
      <c r="G31" s="29">
        <f>SUM(G7:G30)</f>
        <v>0</v>
      </c>
      <c r="H31" s="29">
        <f>SUM(H7:H30)</f>
        <v>0</v>
      </c>
      <c r="I31" s="15"/>
    </row>
    <row r="32" spans="1:9" s="14" customFormat="1" ht="141" customHeight="1">
      <c r="A32" s="115" t="s">
        <v>324</v>
      </c>
      <c r="B32" s="115"/>
      <c r="C32" s="115"/>
      <c r="D32" s="115"/>
      <c r="E32" s="115"/>
      <c r="F32" s="115"/>
      <c r="G32" s="115"/>
      <c r="H32" s="115"/>
      <c r="I32" s="115"/>
    </row>
  </sheetData>
  <sheetProtection/>
  <mergeCells count="5">
    <mergeCell ref="A31:D31"/>
    <mergeCell ref="A3:I3"/>
    <mergeCell ref="A4:I4"/>
    <mergeCell ref="A32:I32"/>
    <mergeCell ref="A2:I2"/>
  </mergeCells>
  <printOptions/>
  <pageMargins left="0.2362204724409449" right="0.2362204724409449" top="0.5511811023622047" bottom="0.5511811023622047" header="0" footer="0"/>
  <pageSetup horizontalDpi="600" verticalDpi="600" orientation="landscape" paperSize="9" scale="65"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I16"/>
  <sheetViews>
    <sheetView zoomScale="102" zoomScaleNormal="102" zoomScalePageLayoutView="0" workbookViewId="0" topLeftCell="A1">
      <selection activeCell="N16" sqref="N16"/>
    </sheetView>
  </sheetViews>
  <sheetFormatPr defaultColWidth="9.00390625" defaultRowHeight="12.75"/>
  <cols>
    <col min="1" max="1" width="7.125" style="0" customWidth="1"/>
    <col min="2" max="2" width="66.25390625" style="0" customWidth="1"/>
    <col min="9" max="9" width="26.00390625" style="0" customWidth="1"/>
  </cols>
  <sheetData>
    <row r="1" spans="1:9" ht="30" customHeight="1">
      <c r="A1" s="126" t="s">
        <v>329</v>
      </c>
      <c r="B1" s="127"/>
      <c r="C1" s="127"/>
      <c r="D1" s="127"/>
      <c r="E1" s="127"/>
      <c r="F1" s="127"/>
      <c r="G1" s="127"/>
      <c r="H1" s="127"/>
      <c r="I1" s="127"/>
    </row>
    <row r="2" spans="1:9" ht="13.5">
      <c r="A2" s="144" t="s">
        <v>203</v>
      </c>
      <c r="B2" s="144"/>
      <c r="C2" s="144"/>
      <c r="D2" s="144"/>
      <c r="E2" s="144"/>
      <c r="F2" s="144"/>
      <c r="G2" s="144"/>
      <c r="H2" s="144"/>
      <c r="I2" s="144"/>
    </row>
    <row r="3" spans="1:9" ht="13.5">
      <c r="A3" s="145" t="s">
        <v>267</v>
      </c>
      <c r="B3" s="145"/>
      <c r="C3" s="145"/>
      <c r="D3" s="145"/>
      <c r="E3" s="145"/>
      <c r="F3" s="145"/>
      <c r="G3" s="145"/>
      <c r="H3" s="145"/>
      <c r="I3" s="145"/>
    </row>
    <row r="4" spans="1:9" ht="56.25">
      <c r="A4" s="67" t="s">
        <v>57</v>
      </c>
      <c r="B4" s="68" t="s">
        <v>58</v>
      </c>
      <c r="C4" s="69" t="s">
        <v>155</v>
      </c>
      <c r="D4" s="78" t="s">
        <v>59</v>
      </c>
      <c r="E4" s="80" t="s">
        <v>206</v>
      </c>
      <c r="F4" s="79" t="s">
        <v>205</v>
      </c>
      <c r="G4" s="78" t="s">
        <v>62</v>
      </c>
      <c r="H4" s="78" t="s">
        <v>63</v>
      </c>
      <c r="I4" s="86" t="s">
        <v>158</v>
      </c>
    </row>
    <row r="5" spans="1:9" ht="14.25" thickBot="1">
      <c r="A5" s="72">
        <v>1</v>
      </c>
      <c r="B5" s="73">
        <v>2</v>
      </c>
      <c r="C5" s="72">
        <v>3</v>
      </c>
      <c r="D5" s="73">
        <v>4</v>
      </c>
      <c r="E5" s="72">
        <v>5</v>
      </c>
      <c r="F5" s="73">
        <v>6</v>
      </c>
      <c r="G5" s="72">
        <v>7</v>
      </c>
      <c r="H5" s="73">
        <v>8</v>
      </c>
      <c r="I5" s="72">
        <v>9</v>
      </c>
    </row>
    <row r="6" spans="1:9" ht="69.75" customHeight="1" thickBot="1">
      <c r="A6" s="18">
        <v>1</v>
      </c>
      <c r="B6" s="110" t="s">
        <v>311</v>
      </c>
      <c r="C6" s="18">
        <v>20</v>
      </c>
      <c r="D6" s="20"/>
      <c r="E6" s="21">
        <f aca="true" t="shared" si="0" ref="E6:E14">C6*D6</f>
        <v>0</v>
      </c>
      <c r="F6" s="22"/>
      <c r="G6" s="21">
        <f>E6*F6</f>
        <v>0</v>
      </c>
      <c r="H6" s="21">
        <f>E6+G6</f>
        <v>0</v>
      </c>
      <c r="I6" s="27"/>
    </row>
    <row r="7" spans="1:9" ht="75" customHeight="1" thickBot="1">
      <c r="A7" s="18">
        <v>2</v>
      </c>
      <c r="B7" s="111" t="s">
        <v>312</v>
      </c>
      <c r="C7" s="18">
        <v>4</v>
      </c>
      <c r="D7" s="20"/>
      <c r="E7" s="21">
        <f t="shared" si="0"/>
        <v>0</v>
      </c>
      <c r="F7" s="22"/>
      <c r="G7" s="21">
        <f aca="true" t="shared" si="1" ref="G7:G14">E7*F7</f>
        <v>0</v>
      </c>
      <c r="H7" s="21">
        <f aca="true" t="shared" si="2" ref="H7:H14">E7+G7</f>
        <v>0</v>
      </c>
      <c r="I7" s="27"/>
    </row>
    <row r="8" spans="1:9" ht="72" customHeight="1" thickBot="1">
      <c r="A8" s="18">
        <v>3</v>
      </c>
      <c r="B8" s="111" t="s">
        <v>313</v>
      </c>
      <c r="C8" s="18">
        <v>15</v>
      </c>
      <c r="D8" s="20"/>
      <c r="E8" s="21">
        <f t="shared" si="0"/>
        <v>0</v>
      </c>
      <c r="F8" s="22"/>
      <c r="G8" s="21">
        <f t="shared" si="1"/>
        <v>0</v>
      </c>
      <c r="H8" s="21">
        <f t="shared" si="2"/>
        <v>0</v>
      </c>
      <c r="I8" s="27"/>
    </row>
    <row r="9" spans="1:9" ht="56.25" customHeight="1" thickBot="1">
      <c r="A9" s="18">
        <v>4</v>
      </c>
      <c r="B9" s="111" t="s">
        <v>314</v>
      </c>
      <c r="C9" s="18">
        <v>15</v>
      </c>
      <c r="D9" s="20"/>
      <c r="E9" s="21">
        <f t="shared" si="0"/>
        <v>0</v>
      </c>
      <c r="F9" s="22"/>
      <c r="G9" s="21">
        <f t="shared" si="1"/>
        <v>0</v>
      </c>
      <c r="H9" s="21">
        <f t="shared" si="2"/>
        <v>0</v>
      </c>
      <c r="I9" s="27"/>
    </row>
    <row r="10" spans="1:9" ht="97.5" customHeight="1" thickBot="1">
      <c r="A10" s="18">
        <v>5</v>
      </c>
      <c r="B10" s="111" t="s">
        <v>315</v>
      </c>
      <c r="C10" s="18">
        <v>15</v>
      </c>
      <c r="D10" s="20"/>
      <c r="E10" s="21">
        <f t="shared" si="0"/>
        <v>0</v>
      </c>
      <c r="F10" s="22"/>
      <c r="G10" s="21">
        <f t="shared" si="1"/>
        <v>0</v>
      </c>
      <c r="H10" s="21">
        <f t="shared" si="2"/>
        <v>0</v>
      </c>
      <c r="I10" s="27"/>
    </row>
    <row r="11" spans="1:9" ht="57" customHeight="1" thickBot="1">
      <c r="A11" s="18">
        <v>6</v>
      </c>
      <c r="B11" s="111" t="s">
        <v>316</v>
      </c>
      <c r="C11" s="18">
        <v>15</v>
      </c>
      <c r="D11" s="20"/>
      <c r="E11" s="21">
        <f t="shared" si="0"/>
        <v>0</v>
      </c>
      <c r="F11" s="22"/>
      <c r="G11" s="21">
        <f t="shared" si="1"/>
        <v>0</v>
      </c>
      <c r="H11" s="21">
        <f t="shared" si="2"/>
        <v>0</v>
      </c>
      <c r="I11" s="27"/>
    </row>
    <row r="12" spans="1:9" ht="45.75" customHeight="1" thickBot="1">
      <c r="A12" s="18">
        <v>7</v>
      </c>
      <c r="B12" s="111" t="s">
        <v>317</v>
      </c>
      <c r="C12" s="18">
        <v>15</v>
      </c>
      <c r="D12" s="20"/>
      <c r="E12" s="21">
        <f t="shared" si="0"/>
        <v>0</v>
      </c>
      <c r="F12" s="22"/>
      <c r="G12" s="21">
        <f t="shared" si="1"/>
        <v>0</v>
      </c>
      <c r="H12" s="21">
        <f t="shared" si="2"/>
        <v>0</v>
      </c>
      <c r="I12" s="27"/>
    </row>
    <row r="13" spans="1:9" ht="87" customHeight="1" thickBot="1">
      <c r="A13" s="18">
        <v>8</v>
      </c>
      <c r="B13" s="111" t="s">
        <v>318</v>
      </c>
      <c r="C13" s="18">
        <v>5</v>
      </c>
      <c r="D13" s="20"/>
      <c r="E13" s="21">
        <f t="shared" si="0"/>
        <v>0</v>
      </c>
      <c r="F13" s="22"/>
      <c r="G13" s="21">
        <f t="shared" si="1"/>
        <v>0</v>
      </c>
      <c r="H13" s="21">
        <f t="shared" si="2"/>
        <v>0</v>
      </c>
      <c r="I13" s="27"/>
    </row>
    <row r="14" spans="1:9" ht="46.5" customHeight="1" thickBot="1">
      <c r="A14" s="18">
        <v>9</v>
      </c>
      <c r="B14" s="111" t="s">
        <v>319</v>
      </c>
      <c r="C14" s="18">
        <v>10</v>
      </c>
      <c r="D14" s="20"/>
      <c r="E14" s="21">
        <f t="shared" si="0"/>
        <v>0</v>
      </c>
      <c r="F14" s="22"/>
      <c r="G14" s="21">
        <f t="shared" si="1"/>
        <v>0</v>
      </c>
      <c r="H14" s="21">
        <f t="shared" si="2"/>
        <v>0</v>
      </c>
      <c r="I14" s="27"/>
    </row>
    <row r="15" spans="1:9" ht="13.5">
      <c r="A15" s="141" t="s">
        <v>268</v>
      </c>
      <c r="B15" s="142"/>
      <c r="C15" s="142"/>
      <c r="D15" s="143"/>
      <c r="E15" s="29">
        <f>SUM(E6:E14)</f>
        <v>0</v>
      </c>
      <c r="F15" s="29"/>
      <c r="G15" s="29">
        <f>SUM(G6:G14)</f>
        <v>0</v>
      </c>
      <c r="H15" s="29">
        <f>SUM(H6:H14)</f>
        <v>0</v>
      </c>
      <c r="I15" s="15"/>
    </row>
    <row r="16" spans="1:9" ht="139.5" customHeight="1">
      <c r="A16" s="115" t="s">
        <v>324</v>
      </c>
      <c r="B16" s="115"/>
      <c r="C16" s="115"/>
      <c r="D16" s="115"/>
      <c r="E16" s="115"/>
      <c r="F16" s="115"/>
      <c r="G16" s="115"/>
      <c r="H16" s="115"/>
      <c r="I16" s="115"/>
    </row>
  </sheetData>
  <sheetProtection/>
  <mergeCells count="5">
    <mergeCell ref="A16:I16"/>
    <mergeCell ref="A2:I2"/>
    <mergeCell ref="A3:I3"/>
    <mergeCell ref="A15:D15"/>
    <mergeCell ref="A1:I1"/>
  </mergeCells>
  <printOptions/>
  <pageMargins left="0.2362204724409449" right="0.2362204724409449" top="0.5511811023622047" bottom="0.5511811023622047" header="0" footer="0"/>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2:L26"/>
  <sheetViews>
    <sheetView zoomScale="95" zoomScaleNormal="95" workbookViewId="0" topLeftCell="A1">
      <selection activeCell="M6" sqref="M6"/>
    </sheetView>
  </sheetViews>
  <sheetFormatPr defaultColWidth="9.00390625" defaultRowHeight="12.75"/>
  <cols>
    <col min="1" max="1" width="6.00390625" style="0" customWidth="1"/>
    <col min="2" max="2" width="46.50390625" style="0" customWidth="1"/>
    <col min="3" max="5" width="3.375" style="0" hidden="1" customWidth="1"/>
    <col min="6" max="6" width="7.375" style="0" customWidth="1"/>
    <col min="8" max="8" width="9.125" style="0" customWidth="1"/>
    <col min="12" max="12" width="32.00390625" style="0" customWidth="1"/>
  </cols>
  <sheetData>
    <row r="2" spans="1:12" ht="30" customHeight="1">
      <c r="A2" s="126" t="s">
        <v>321</v>
      </c>
      <c r="B2" s="127"/>
      <c r="C2" s="127"/>
      <c r="D2" s="127"/>
      <c r="E2" s="127"/>
      <c r="F2" s="127"/>
      <c r="G2" s="127"/>
      <c r="H2" s="127"/>
      <c r="I2" s="127"/>
      <c r="J2" s="127"/>
      <c r="K2" s="127"/>
      <c r="L2" s="127"/>
    </row>
    <row r="3" spans="1:12" ht="24" customHeight="1">
      <c r="A3" s="144" t="s">
        <v>203</v>
      </c>
      <c r="B3" s="144"/>
      <c r="C3" s="144"/>
      <c r="D3" s="144"/>
      <c r="E3" s="144"/>
      <c r="F3" s="144"/>
      <c r="G3" s="144"/>
      <c r="H3" s="144"/>
      <c r="I3" s="144"/>
      <c r="J3" s="144"/>
      <c r="K3" s="144"/>
      <c r="L3" s="144"/>
    </row>
    <row r="4" spans="1:12" ht="18.75" customHeight="1">
      <c r="A4" s="145" t="s">
        <v>269</v>
      </c>
      <c r="B4" s="145"/>
      <c r="C4" s="145"/>
      <c r="D4" s="145"/>
      <c r="E4" s="145"/>
      <c r="F4" s="145"/>
      <c r="G4" s="145"/>
      <c r="H4" s="145"/>
      <c r="I4" s="145"/>
      <c r="J4" s="145"/>
      <c r="K4" s="145"/>
      <c r="L4" s="145"/>
    </row>
    <row r="5" spans="1:12" ht="81.75" customHeight="1">
      <c r="A5" s="67" t="s">
        <v>57</v>
      </c>
      <c r="B5" s="68" t="s">
        <v>58</v>
      </c>
      <c r="C5" s="69" t="s">
        <v>213</v>
      </c>
      <c r="D5" s="69" t="s">
        <v>217</v>
      </c>
      <c r="E5" s="69" t="s">
        <v>212</v>
      </c>
      <c r="F5" s="69" t="s">
        <v>156</v>
      </c>
      <c r="G5" s="78" t="s">
        <v>59</v>
      </c>
      <c r="H5" s="78" t="s">
        <v>60</v>
      </c>
      <c r="I5" s="79" t="s">
        <v>61</v>
      </c>
      <c r="J5" s="78" t="s">
        <v>62</v>
      </c>
      <c r="K5" s="78" t="s">
        <v>63</v>
      </c>
      <c r="L5" s="70" t="s">
        <v>158</v>
      </c>
    </row>
    <row r="6" spans="1:12" ht="21" customHeight="1">
      <c r="A6" s="72">
        <v>1</v>
      </c>
      <c r="B6" s="73">
        <v>2</v>
      </c>
      <c r="C6" s="72">
        <v>3</v>
      </c>
      <c r="D6" s="73">
        <v>4</v>
      </c>
      <c r="E6" s="72">
        <v>5</v>
      </c>
      <c r="F6" s="73">
        <v>6</v>
      </c>
      <c r="G6" s="72">
        <v>7</v>
      </c>
      <c r="H6" s="73">
        <v>8</v>
      </c>
      <c r="I6" s="72">
        <v>9</v>
      </c>
      <c r="J6" s="73">
        <v>10</v>
      </c>
      <c r="K6" s="72">
        <v>11</v>
      </c>
      <c r="L6" s="73">
        <v>12</v>
      </c>
    </row>
    <row r="7" spans="1:12" s="24" customFormat="1" ht="60" customHeight="1">
      <c r="A7" s="66">
        <v>1</v>
      </c>
      <c r="B7" s="26" t="s">
        <v>306</v>
      </c>
      <c r="C7" s="28"/>
      <c r="D7" s="28"/>
      <c r="E7" s="28">
        <v>2</v>
      </c>
      <c r="F7" s="3">
        <f>SUM(C7:E7)</f>
        <v>2</v>
      </c>
      <c r="G7" s="62"/>
      <c r="H7" s="95">
        <f>F7*G7</f>
        <v>0</v>
      </c>
      <c r="I7" s="46"/>
      <c r="J7" s="95">
        <f>H7*I7</f>
        <v>0</v>
      </c>
      <c r="K7" s="95">
        <f>H7+J7</f>
        <v>0</v>
      </c>
      <c r="L7" s="27"/>
    </row>
    <row r="8" spans="1:12" s="24" customFormat="1" ht="59.25" customHeight="1">
      <c r="A8" s="66">
        <v>2</v>
      </c>
      <c r="B8" s="26" t="s">
        <v>307</v>
      </c>
      <c r="C8" s="28"/>
      <c r="D8" s="28"/>
      <c r="E8" s="28">
        <v>10</v>
      </c>
      <c r="F8" s="3">
        <f aca="true" t="shared" si="0" ref="F8:F24">SUM(C8:E8)</f>
        <v>10</v>
      </c>
      <c r="G8" s="62"/>
      <c r="H8" s="95">
        <f aca="true" t="shared" si="1" ref="H8:H24">F8*G8</f>
        <v>0</v>
      </c>
      <c r="I8" s="46"/>
      <c r="J8" s="95">
        <f aca="true" t="shared" si="2" ref="J8:J24">H8*I8</f>
        <v>0</v>
      </c>
      <c r="K8" s="95">
        <f aca="true" t="shared" si="3" ref="K8:K24">H8+J8</f>
        <v>0</v>
      </c>
      <c r="L8" s="27"/>
    </row>
    <row r="9" spans="1:12" s="87" customFormat="1" ht="57.75" customHeight="1">
      <c r="A9" s="66">
        <v>3</v>
      </c>
      <c r="B9" s="26" t="s">
        <v>234</v>
      </c>
      <c r="C9" s="28"/>
      <c r="D9" s="28"/>
      <c r="E9" s="28">
        <v>3</v>
      </c>
      <c r="F9" s="3">
        <f t="shared" si="0"/>
        <v>3</v>
      </c>
      <c r="G9" s="62"/>
      <c r="H9" s="95">
        <f t="shared" si="1"/>
        <v>0</v>
      </c>
      <c r="I9" s="46"/>
      <c r="J9" s="95">
        <f t="shared" si="2"/>
        <v>0</v>
      </c>
      <c r="K9" s="95">
        <f t="shared" si="3"/>
        <v>0</v>
      </c>
      <c r="L9" s="28"/>
    </row>
    <row r="10" spans="1:12" s="87" customFormat="1" ht="57.75" customHeight="1">
      <c r="A10" s="66">
        <v>4</v>
      </c>
      <c r="B10" s="26" t="s">
        <v>235</v>
      </c>
      <c r="C10" s="28"/>
      <c r="D10" s="28"/>
      <c r="E10" s="28">
        <v>30</v>
      </c>
      <c r="F10" s="3">
        <f t="shared" si="0"/>
        <v>30</v>
      </c>
      <c r="G10" s="62"/>
      <c r="H10" s="95">
        <f t="shared" si="1"/>
        <v>0</v>
      </c>
      <c r="I10" s="46"/>
      <c r="J10" s="95">
        <f t="shared" si="2"/>
        <v>0</v>
      </c>
      <c r="K10" s="95">
        <f t="shared" si="3"/>
        <v>0</v>
      </c>
      <c r="L10" s="28"/>
    </row>
    <row r="11" spans="1:12" s="87" customFormat="1" ht="57.75" customHeight="1">
      <c r="A11" s="66">
        <v>5</v>
      </c>
      <c r="B11" s="26" t="s">
        <v>236</v>
      </c>
      <c r="C11" s="28"/>
      <c r="D11" s="28"/>
      <c r="E11" s="28">
        <v>30</v>
      </c>
      <c r="F11" s="3">
        <f t="shared" si="0"/>
        <v>30</v>
      </c>
      <c r="G11" s="62"/>
      <c r="H11" s="95">
        <f t="shared" si="1"/>
        <v>0</v>
      </c>
      <c r="I11" s="46"/>
      <c r="J11" s="95">
        <f t="shared" si="2"/>
        <v>0</v>
      </c>
      <c r="K11" s="95">
        <f t="shared" si="3"/>
        <v>0</v>
      </c>
      <c r="L11" s="28"/>
    </row>
    <row r="12" spans="1:12" s="24" customFormat="1" ht="72.75" customHeight="1">
      <c r="A12" s="66">
        <v>6</v>
      </c>
      <c r="B12" s="26" t="s">
        <v>78</v>
      </c>
      <c r="C12" s="28">
        <v>10</v>
      </c>
      <c r="D12" s="28"/>
      <c r="E12" s="28"/>
      <c r="F12" s="3">
        <f t="shared" si="0"/>
        <v>10</v>
      </c>
      <c r="G12" s="62"/>
      <c r="H12" s="95">
        <f t="shared" si="1"/>
        <v>0</v>
      </c>
      <c r="I12" s="46"/>
      <c r="J12" s="95">
        <f t="shared" si="2"/>
        <v>0</v>
      </c>
      <c r="K12" s="95">
        <f t="shared" si="3"/>
        <v>0</v>
      </c>
      <c r="L12" s="27"/>
    </row>
    <row r="13" spans="1:12" s="24" customFormat="1" ht="72" customHeight="1">
      <c r="A13" s="66">
        <v>7</v>
      </c>
      <c r="B13" s="26" t="s">
        <v>79</v>
      </c>
      <c r="C13" s="28">
        <v>8</v>
      </c>
      <c r="D13" s="28"/>
      <c r="E13" s="28"/>
      <c r="F13" s="3">
        <f t="shared" si="0"/>
        <v>8</v>
      </c>
      <c r="G13" s="62"/>
      <c r="H13" s="95">
        <f t="shared" si="1"/>
        <v>0</v>
      </c>
      <c r="I13" s="46"/>
      <c r="J13" s="95">
        <f t="shared" si="2"/>
        <v>0</v>
      </c>
      <c r="K13" s="95">
        <f t="shared" si="3"/>
        <v>0</v>
      </c>
      <c r="L13" s="27"/>
    </row>
    <row r="14" spans="1:12" s="24" customFormat="1" ht="69" customHeight="1">
      <c r="A14" s="66">
        <v>8</v>
      </c>
      <c r="B14" s="26" t="s">
        <v>80</v>
      </c>
      <c r="C14" s="28">
        <v>5</v>
      </c>
      <c r="D14" s="28"/>
      <c r="E14" s="28"/>
      <c r="F14" s="3">
        <f t="shared" si="0"/>
        <v>5</v>
      </c>
      <c r="G14" s="62"/>
      <c r="H14" s="95">
        <f t="shared" si="1"/>
        <v>0</v>
      </c>
      <c r="I14" s="46"/>
      <c r="J14" s="95">
        <f t="shared" si="2"/>
        <v>0</v>
      </c>
      <c r="K14" s="95">
        <f t="shared" si="3"/>
        <v>0</v>
      </c>
      <c r="L14" s="27"/>
    </row>
    <row r="15" spans="1:12" s="24" customFormat="1" ht="75.75" customHeight="1">
      <c r="A15" s="66">
        <v>9</v>
      </c>
      <c r="B15" s="26" t="s">
        <v>81</v>
      </c>
      <c r="C15" s="28">
        <v>5</v>
      </c>
      <c r="D15" s="28"/>
      <c r="E15" s="28"/>
      <c r="F15" s="3">
        <f t="shared" si="0"/>
        <v>5</v>
      </c>
      <c r="G15" s="62"/>
      <c r="H15" s="95">
        <f t="shared" si="1"/>
        <v>0</v>
      </c>
      <c r="I15" s="46"/>
      <c r="J15" s="95">
        <f t="shared" si="2"/>
        <v>0</v>
      </c>
      <c r="K15" s="95">
        <f t="shared" si="3"/>
        <v>0</v>
      </c>
      <c r="L15" s="27"/>
    </row>
    <row r="16" spans="1:12" s="24" customFormat="1" ht="60" customHeight="1">
      <c r="A16" s="66">
        <v>10</v>
      </c>
      <c r="B16" s="26" t="s">
        <v>82</v>
      </c>
      <c r="C16" s="28">
        <v>5</v>
      </c>
      <c r="D16" s="28"/>
      <c r="E16" s="28"/>
      <c r="F16" s="3">
        <f t="shared" si="0"/>
        <v>5</v>
      </c>
      <c r="G16" s="62"/>
      <c r="H16" s="95">
        <f t="shared" si="1"/>
        <v>0</v>
      </c>
      <c r="I16" s="46"/>
      <c r="J16" s="95">
        <f t="shared" si="2"/>
        <v>0</v>
      </c>
      <c r="K16" s="95">
        <f t="shared" si="3"/>
        <v>0</v>
      </c>
      <c r="L16" s="27"/>
    </row>
    <row r="17" spans="1:12" s="24" customFormat="1" ht="60" customHeight="1">
      <c r="A17" s="66">
        <v>11</v>
      </c>
      <c r="B17" s="26" t="s">
        <v>309</v>
      </c>
      <c r="C17" s="28">
        <v>5</v>
      </c>
      <c r="D17" s="28"/>
      <c r="E17" s="28"/>
      <c r="F17" s="3">
        <f t="shared" si="0"/>
        <v>5</v>
      </c>
      <c r="G17" s="62"/>
      <c r="H17" s="95">
        <f t="shared" si="1"/>
        <v>0</v>
      </c>
      <c r="I17" s="46"/>
      <c r="J17" s="95">
        <f t="shared" si="2"/>
        <v>0</v>
      </c>
      <c r="K17" s="95">
        <f t="shared" si="3"/>
        <v>0</v>
      </c>
      <c r="L17" s="27"/>
    </row>
    <row r="18" spans="1:12" s="24" customFormat="1" ht="56.25" customHeight="1">
      <c r="A18" s="66">
        <v>12</v>
      </c>
      <c r="B18" s="26" t="s">
        <v>308</v>
      </c>
      <c r="C18" s="28">
        <v>2</v>
      </c>
      <c r="D18" s="28"/>
      <c r="E18" s="28"/>
      <c r="F18" s="3">
        <f t="shared" si="0"/>
        <v>2</v>
      </c>
      <c r="G18" s="62"/>
      <c r="H18" s="95">
        <f t="shared" si="1"/>
        <v>0</v>
      </c>
      <c r="I18" s="46"/>
      <c r="J18" s="95">
        <f t="shared" si="2"/>
        <v>0</v>
      </c>
      <c r="K18" s="95">
        <f t="shared" si="3"/>
        <v>0</v>
      </c>
      <c r="L18" s="3"/>
    </row>
    <row r="19" spans="1:12" s="24" customFormat="1" ht="43.5" customHeight="1">
      <c r="A19" s="66">
        <v>13</v>
      </c>
      <c r="B19" s="26" t="s">
        <v>310</v>
      </c>
      <c r="C19" s="28">
        <v>1</v>
      </c>
      <c r="D19" s="28"/>
      <c r="E19" s="28"/>
      <c r="F19" s="3">
        <f t="shared" si="0"/>
        <v>1</v>
      </c>
      <c r="G19" s="62"/>
      <c r="H19" s="95">
        <f t="shared" si="1"/>
        <v>0</v>
      </c>
      <c r="I19" s="46"/>
      <c r="J19" s="95">
        <f t="shared" si="2"/>
        <v>0</v>
      </c>
      <c r="K19" s="95">
        <f t="shared" si="3"/>
        <v>0</v>
      </c>
      <c r="L19" s="27"/>
    </row>
    <row r="20" spans="1:12" s="24" customFormat="1" ht="42" customHeight="1">
      <c r="A20" s="66">
        <v>14</v>
      </c>
      <c r="B20" s="26" t="s">
        <v>262</v>
      </c>
      <c r="C20" s="28">
        <v>3</v>
      </c>
      <c r="D20" s="28">
        <v>2</v>
      </c>
      <c r="E20" s="28"/>
      <c r="F20" s="3">
        <f t="shared" si="0"/>
        <v>5</v>
      </c>
      <c r="G20" s="62"/>
      <c r="H20" s="95">
        <f t="shared" si="1"/>
        <v>0</v>
      </c>
      <c r="I20" s="46"/>
      <c r="J20" s="95">
        <f t="shared" si="2"/>
        <v>0</v>
      </c>
      <c r="K20" s="95">
        <f t="shared" si="3"/>
        <v>0</v>
      </c>
      <c r="L20" s="27"/>
    </row>
    <row r="21" spans="1:12" s="24" customFormat="1" ht="45" customHeight="1">
      <c r="A21" s="66">
        <v>15</v>
      </c>
      <c r="B21" s="26" t="s">
        <v>263</v>
      </c>
      <c r="C21" s="28">
        <v>3</v>
      </c>
      <c r="D21" s="28">
        <v>2</v>
      </c>
      <c r="E21" s="28"/>
      <c r="F21" s="3">
        <f t="shared" si="0"/>
        <v>5</v>
      </c>
      <c r="G21" s="62"/>
      <c r="H21" s="95">
        <f t="shared" si="1"/>
        <v>0</v>
      </c>
      <c r="I21" s="46"/>
      <c r="J21" s="95">
        <f t="shared" si="2"/>
        <v>0</v>
      </c>
      <c r="K21" s="95">
        <f t="shared" si="3"/>
        <v>0</v>
      </c>
      <c r="L21" s="27"/>
    </row>
    <row r="22" spans="1:12" s="24" customFormat="1" ht="27.75" customHeight="1">
      <c r="A22" s="66">
        <v>16</v>
      </c>
      <c r="B22" s="26" t="s">
        <v>264</v>
      </c>
      <c r="C22" s="28">
        <v>1</v>
      </c>
      <c r="D22" s="28"/>
      <c r="E22" s="28"/>
      <c r="F22" s="3">
        <f t="shared" si="0"/>
        <v>1</v>
      </c>
      <c r="G22" s="62"/>
      <c r="H22" s="95">
        <f t="shared" si="1"/>
        <v>0</v>
      </c>
      <c r="I22" s="46"/>
      <c r="J22" s="95">
        <f t="shared" si="2"/>
        <v>0</v>
      </c>
      <c r="K22" s="95">
        <f t="shared" si="3"/>
        <v>0</v>
      </c>
      <c r="L22" s="28"/>
    </row>
    <row r="23" spans="1:12" s="24" customFormat="1" ht="33.75" customHeight="1">
      <c r="A23" s="66">
        <v>17</v>
      </c>
      <c r="B23" s="26" t="s">
        <v>146</v>
      </c>
      <c r="C23" s="28"/>
      <c r="D23" s="28">
        <v>6</v>
      </c>
      <c r="E23" s="28"/>
      <c r="F23" s="3">
        <f t="shared" si="0"/>
        <v>6</v>
      </c>
      <c r="G23" s="62"/>
      <c r="H23" s="95">
        <f t="shared" si="1"/>
        <v>0</v>
      </c>
      <c r="I23" s="46"/>
      <c r="J23" s="95">
        <f t="shared" si="2"/>
        <v>0</v>
      </c>
      <c r="K23" s="95">
        <f t="shared" si="3"/>
        <v>0</v>
      </c>
      <c r="L23" s="28"/>
    </row>
    <row r="24" spans="1:12" s="24" customFormat="1" ht="33.75" customHeight="1">
      <c r="A24" s="66">
        <v>18</v>
      </c>
      <c r="B24" s="26" t="s">
        <v>265</v>
      </c>
      <c r="C24" s="28">
        <v>1</v>
      </c>
      <c r="D24" s="28"/>
      <c r="E24" s="28"/>
      <c r="F24" s="3">
        <f t="shared" si="0"/>
        <v>1</v>
      </c>
      <c r="G24" s="107"/>
      <c r="H24" s="95">
        <f t="shared" si="1"/>
        <v>0</v>
      </c>
      <c r="I24" s="106"/>
      <c r="J24" s="95">
        <f t="shared" si="2"/>
        <v>0</v>
      </c>
      <c r="K24" s="95">
        <f t="shared" si="3"/>
        <v>0</v>
      </c>
      <c r="L24" s="28"/>
    </row>
    <row r="25" spans="1:12" s="30" customFormat="1" ht="34.5" customHeight="1">
      <c r="A25" s="146" t="s">
        <v>151</v>
      </c>
      <c r="B25" s="147"/>
      <c r="C25" s="147"/>
      <c r="D25" s="147"/>
      <c r="E25" s="147"/>
      <c r="F25" s="147"/>
      <c r="G25" s="89"/>
      <c r="H25" s="90">
        <f>SUM(H7:H24)</f>
        <v>0</v>
      </c>
      <c r="I25" s="90"/>
      <c r="J25" s="90">
        <f>SUM(J7:J24)</f>
        <v>0</v>
      </c>
      <c r="K25" s="90">
        <f>SUM(K7:K24)</f>
        <v>0</v>
      </c>
      <c r="L25" s="15"/>
    </row>
    <row r="26" spans="1:12" s="14" customFormat="1" ht="149.25" customHeight="1">
      <c r="A26" s="148" t="s">
        <v>324</v>
      </c>
      <c r="B26" s="149"/>
      <c r="C26" s="149"/>
      <c r="D26" s="149"/>
      <c r="E26" s="149"/>
      <c r="F26" s="149"/>
      <c r="G26" s="149"/>
      <c r="H26" s="149"/>
      <c r="I26" s="149"/>
      <c r="J26" s="149"/>
      <c r="K26" s="149"/>
      <c r="L26" s="149"/>
    </row>
  </sheetData>
  <sheetProtection/>
  <mergeCells count="5">
    <mergeCell ref="A25:F25"/>
    <mergeCell ref="A3:L3"/>
    <mergeCell ref="A4:L4"/>
    <mergeCell ref="A26:L26"/>
    <mergeCell ref="A2:L2"/>
  </mergeCells>
  <printOptions/>
  <pageMargins left="0.31496062992125984" right="0.31496062992125984" top="0.5511811023622047" bottom="0.5511811023622047" header="0" footer="0"/>
  <pageSetup horizontalDpi="600" verticalDpi="600" orientation="landscape" paperSize="9" scale="80" r:id="rId1"/>
  <headerFooter>
    <oddFooter>&amp;C&amp;P</oddFooter>
  </headerFooter>
</worksheet>
</file>

<file path=xl/worksheets/sheet7.xml><?xml version="1.0" encoding="utf-8"?>
<worksheet xmlns="http://schemas.openxmlformats.org/spreadsheetml/2006/main" xmlns:r="http://schemas.openxmlformats.org/officeDocument/2006/relationships">
  <dimension ref="A2:I33"/>
  <sheetViews>
    <sheetView zoomScale="86" zoomScaleNormal="86" zoomScalePageLayoutView="0" workbookViewId="0" topLeftCell="A1">
      <selection activeCell="L7" sqref="L7"/>
    </sheetView>
  </sheetViews>
  <sheetFormatPr defaultColWidth="9.00390625" defaultRowHeight="12.75"/>
  <cols>
    <col min="1" max="1" width="5.125" style="0" customWidth="1"/>
    <col min="2" max="2" width="48.375" style="0" customWidth="1"/>
    <col min="9" max="9" width="37.125" style="0" customWidth="1"/>
  </cols>
  <sheetData>
    <row r="2" spans="1:9" ht="30" customHeight="1">
      <c r="A2" s="126" t="s">
        <v>322</v>
      </c>
      <c r="B2" s="127"/>
      <c r="C2" s="127"/>
      <c r="D2" s="127"/>
      <c r="E2" s="127"/>
      <c r="F2" s="127"/>
      <c r="G2" s="127"/>
      <c r="H2" s="127"/>
      <c r="I2" s="127"/>
    </row>
    <row r="3" spans="1:9" ht="13.5">
      <c r="A3" s="144" t="s">
        <v>203</v>
      </c>
      <c r="B3" s="144"/>
      <c r="C3" s="144"/>
      <c r="D3" s="144"/>
      <c r="E3" s="144"/>
      <c r="F3" s="144"/>
      <c r="G3" s="144"/>
      <c r="H3" s="144"/>
      <c r="I3" s="144"/>
    </row>
    <row r="4" spans="1:9" ht="13.5">
      <c r="A4" s="145" t="s">
        <v>295</v>
      </c>
      <c r="B4" s="145"/>
      <c r="C4" s="145"/>
      <c r="D4" s="145"/>
      <c r="E4" s="145"/>
      <c r="F4" s="145"/>
      <c r="G4" s="145"/>
      <c r="H4" s="145"/>
      <c r="I4" s="145"/>
    </row>
    <row r="5" spans="1:9" ht="72.75" customHeight="1">
      <c r="A5" s="67" t="s">
        <v>57</v>
      </c>
      <c r="B5" s="68" t="s">
        <v>58</v>
      </c>
      <c r="C5" s="69" t="s">
        <v>156</v>
      </c>
      <c r="D5" s="78" t="s">
        <v>59</v>
      </c>
      <c r="E5" s="78" t="s">
        <v>60</v>
      </c>
      <c r="F5" s="79" t="s">
        <v>61</v>
      </c>
      <c r="G5" s="78" t="s">
        <v>62</v>
      </c>
      <c r="H5" s="78" t="s">
        <v>63</v>
      </c>
      <c r="I5" s="86" t="s">
        <v>158</v>
      </c>
    </row>
    <row r="6" spans="1:9" ht="13.5">
      <c r="A6" s="72">
        <v>1</v>
      </c>
      <c r="B6" s="73">
        <v>2</v>
      </c>
      <c r="C6" s="73">
        <v>6</v>
      </c>
      <c r="D6" s="72">
        <v>7</v>
      </c>
      <c r="E6" s="73">
        <v>8</v>
      </c>
      <c r="F6" s="72">
        <v>9</v>
      </c>
      <c r="G6" s="73">
        <v>10</v>
      </c>
      <c r="H6" s="72">
        <v>11</v>
      </c>
      <c r="I6" s="73">
        <v>12</v>
      </c>
    </row>
    <row r="7" spans="1:9" ht="36" customHeight="1">
      <c r="A7" s="66">
        <v>1</v>
      </c>
      <c r="B7" s="26" t="s">
        <v>270</v>
      </c>
      <c r="C7" s="3">
        <v>1</v>
      </c>
      <c r="D7" s="95"/>
      <c r="E7" s="95">
        <f>C7*D7</f>
        <v>0</v>
      </c>
      <c r="F7" s="46"/>
      <c r="G7" s="95">
        <f>E7*F7</f>
        <v>0</v>
      </c>
      <c r="H7" s="95">
        <f>E7+G7</f>
        <v>0</v>
      </c>
      <c r="I7" s="27"/>
    </row>
    <row r="8" spans="1:9" ht="36" customHeight="1">
      <c r="A8" s="66">
        <v>2</v>
      </c>
      <c r="B8" s="26" t="s">
        <v>271</v>
      </c>
      <c r="C8" s="3">
        <v>1</v>
      </c>
      <c r="D8" s="95"/>
      <c r="E8" s="95">
        <f aca="true" t="shared" si="0" ref="E8:E31">C8*D8</f>
        <v>0</v>
      </c>
      <c r="F8" s="46"/>
      <c r="G8" s="95">
        <f aca="true" t="shared" si="1" ref="G8:G31">E8*F8</f>
        <v>0</v>
      </c>
      <c r="H8" s="95">
        <f aca="true" t="shared" si="2" ref="H8:H31">E8+G8</f>
        <v>0</v>
      </c>
      <c r="I8" s="27"/>
    </row>
    <row r="9" spans="1:9" ht="36" customHeight="1">
      <c r="A9" s="66">
        <v>3</v>
      </c>
      <c r="B9" s="26" t="s">
        <v>272</v>
      </c>
      <c r="C9" s="3">
        <v>1</v>
      </c>
      <c r="D9" s="95"/>
      <c r="E9" s="95">
        <f t="shared" si="0"/>
        <v>0</v>
      </c>
      <c r="F9" s="46"/>
      <c r="G9" s="95">
        <f t="shared" si="1"/>
        <v>0</v>
      </c>
      <c r="H9" s="95">
        <f t="shared" si="2"/>
        <v>0</v>
      </c>
      <c r="I9" s="27"/>
    </row>
    <row r="10" spans="1:9" ht="36" customHeight="1">
      <c r="A10" s="66">
        <v>4</v>
      </c>
      <c r="B10" s="26" t="s">
        <v>273</v>
      </c>
      <c r="C10" s="3">
        <v>1</v>
      </c>
      <c r="D10" s="95"/>
      <c r="E10" s="95">
        <f t="shared" si="0"/>
        <v>0</v>
      </c>
      <c r="F10" s="46"/>
      <c r="G10" s="95">
        <f t="shared" si="1"/>
        <v>0</v>
      </c>
      <c r="H10" s="95">
        <f t="shared" si="2"/>
        <v>0</v>
      </c>
      <c r="I10" s="27"/>
    </row>
    <row r="11" spans="1:9" ht="36" customHeight="1">
      <c r="A11" s="66">
        <v>5</v>
      </c>
      <c r="B11" s="26" t="s">
        <v>274</v>
      </c>
      <c r="C11" s="3">
        <v>1</v>
      </c>
      <c r="D11" s="95"/>
      <c r="E11" s="95">
        <f t="shared" si="0"/>
        <v>0</v>
      </c>
      <c r="F11" s="46"/>
      <c r="G11" s="95">
        <f t="shared" si="1"/>
        <v>0</v>
      </c>
      <c r="H11" s="95">
        <f t="shared" si="2"/>
        <v>0</v>
      </c>
      <c r="I11" s="27"/>
    </row>
    <row r="12" spans="1:9" ht="36" customHeight="1">
      <c r="A12" s="66">
        <v>6</v>
      </c>
      <c r="B12" s="26" t="s">
        <v>275</v>
      </c>
      <c r="C12" s="3">
        <v>1</v>
      </c>
      <c r="D12" s="95"/>
      <c r="E12" s="95">
        <f t="shared" si="0"/>
        <v>0</v>
      </c>
      <c r="F12" s="46"/>
      <c r="G12" s="95">
        <f t="shared" si="1"/>
        <v>0</v>
      </c>
      <c r="H12" s="95">
        <f t="shared" si="2"/>
        <v>0</v>
      </c>
      <c r="I12" s="27"/>
    </row>
    <row r="13" spans="1:9" ht="36" customHeight="1">
      <c r="A13" s="66">
        <v>7</v>
      </c>
      <c r="B13" s="26" t="s">
        <v>276</v>
      </c>
      <c r="C13" s="3">
        <v>1</v>
      </c>
      <c r="D13" s="95"/>
      <c r="E13" s="95">
        <f t="shared" si="0"/>
        <v>0</v>
      </c>
      <c r="F13" s="46"/>
      <c r="G13" s="95">
        <f t="shared" si="1"/>
        <v>0</v>
      </c>
      <c r="H13" s="95">
        <f t="shared" si="2"/>
        <v>0</v>
      </c>
      <c r="I13" s="27"/>
    </row>
    <row r="14" spans="1:9" ht="36" customHeight="1">
      <c r="A14" s="66">
        <v>8</v>
      </c>
      <c r="B14" s="26" t="s">
        <v>277</v>
      </c>
      <c r="C14" s="3">
        <v>1</v>
      </c>
      <c r="D14" s="95"/>
      <c r="E14" s="95">
        <f t="shared" si="0"/>
        <v>0</v>
      </c>
      <c r="F14" s="46"/>
      <c r="G14" s="95">
        <f t="shared" si="1"/>
        <v>0</v>
      </c>
      <c r="H14" s="95">
        <f t="shared" si="2"/>
        <v>0</v>
      </c>
      <c r="I14" s="27"/>
    </row>
    <row r="15" spans="1:9" ht="36" customHeight="1">
      <c r="A15" s="66">
        <v>9</v>
      </c>
      <c r="B15" s="26" t="s">
        <v>278</v>
      </c>
      <c r="C15" s="3">
        <v>1</v>
      </c>
      <c r="D15" s="95"/>
      <c r="E15" s="95">
        <f t="shared" si="0"/>
        <v>0</v>
      </c>
      <c r="F15" s="46"/>
      <c r="G15" s="95">
        <f t="shared" si="1"/>
        <v>0</v>
      </c>
      <c r="H15" s="95">
        <f t="shared" si="2"/>
        <v>0</v>
      </c>
      <c r="I15" s="28"/>
    </row>
    <row r="16" spans="1:9" ht="36" customHeight="1">
      <c r="A16" s="66">
        <v>10</v>
      </c>
      <c r="B16" s="26" t="s">
        <v>279</v>
      </c>
      <c r="C16" s="3">
        <v>1</v>
      </c>
      <c r="D16" s="95"/>
      <c r="E16" s="95">
        <f t="shared" si="0"/>
        <v>0</v>
      </c>
      <c r="F16" s="46"/>
      <c r="G16" s="95">
        <f t="shared" si="1"/>
        <v>0</v>
      </c>
      <c r="H16" s="95">
        <f t="shared" si="2"/>
        <v>0</v>
      </c>
      <c r="I16" s="28"/>
    </row>
    <row r="17" spans="1:9" ht="36" customHeight="1">
      <c r="A17" s="66">
        <v>11</v>
      </c>
      <c r="B17" s="26" t="s">
        <v>280</v>
      </c>
      <c r="C17" s="3">
        <v>1</v>
      </c>
      <c r="D17" s="95"/>
      <c r="E17" s="95">
        <f t="shared" si="0"/>
        <v>0</v>
      </c>
      <c r="F17" s="46"/>
      <c r="G17" s="95">
        <f t="shared" si="1"/>
        <v>0</v>
      </c>
      <c r="H17" s="95">
        <f t="shared" si="2"/>
        <v>0</v>
      </c>
      <c r="I17" s="28"/>
    </row>
    <row r="18" spans="1:9" ht="36" customHeight="1">
      <c r="A18" s="66">
        <v>12</v>
      </c>
      <c r="B18" s="26" t="s">
        <v>281</v>
      </c>
      <c r="C18" s="3">
        <v>2</v>
      </c>
      <c r="D18" s="95"/>
      <c r="E18" s="95">
        <f t="shared" si="0"/>
        <v>0</v>
      </c>
      <c r="F18" s="46"/>
      <c r="G18" s="95">
        <f t="shared" si="1"/>
        <v>0</v>
      </c>
      <c r="H18" s="95">
        <f t="shared" si="2"/>
        <v>0</v>
      </c>
      <c r="I18" s="27"/>
    </row>
    <row r="19" spans="1:9" ht="36" customHeight="1">
      <c r="A19" s="66">
        <v>13</v>
      </c>
      <c r="B19" s="26" t="s">
        <v>282</v>
      </c>
      <c r="C19" s="3">
        <v>2</v>
      </c>
      <c r="D19" s="95"/>
      <c r="E19" s="95">
        <f t="shared" si="0"/>
        <v>0</v>
      </c>
      <c r="F19" s="46"/>
      <c r="G19" s="95">
        <f t="shared" si="1"/>
        <v>0</v>
      </c>
      <c r="H19" s="95">
        <f t="shared" si="2"/>
        <v>0</v>
      </c>
      <c r="I19" s="27"/>
    </row>
    <row r="20" spans="1:9" ht="36" customHeight="1">
      <c r="A20" s="66">
        <v>14</v>
      </c>
      <c r="B20" s="26" t="s">
        <v>283</v>
      </c>
      <c r="C20" s="3">
        <v>2</v>
      </c>
      <c r="D20" s="95"/>
      <c r="E20" s="95">
        <f t="shared" si="0"/>
        <v>0</v>
      </c>
      <c r="F20" s="46"/>
      <c r="G20" s="95">
        <f t="shared" si="1"/>
        <v>0</v>
      </c>
      <c r="H20" s="95">
        <f t="shared" si="2"/>
        <v>0</v>
      </c>
      <c r="I20" s="27"/>
    </row>
    <row r="21" spans="1:9" ht="36" customHeight="1">
      <c r="A21" s="66">
        <v>15</v>
      </c>
      <c r="B21" s="26" t="s">
        <v>284</v>
      </c>
      <c r="C21" s="3">
        <v>1</v>
      </c>
      <c r="D21" s="95"/>
      <c r="E21" s="95">
        <f t="shared" si="0"/>
        <v>0</v>
      </c>
      <c r="F21" s="46"/>
      <c r="G21" s="95">
        <f t="shared" si="1"/>
        <v>0</v>
      </c>
      <c r="H21" s="95">
        <f t="shared" si="2"/>
        <v>0</v>
      </c>
      <c r="I21" s="27"/>
    </row>
    <row r="22" spans="1:9" ht="36" customHeight="1">
      <c r="A22" s="66">
        <v>16</v>
      </c>
      <c r="B22" s="26" t="s">
        <v>285</v>
      </c>
      <c r="C22" s="3">
        <v>1</v>
      </c>
      <c r="D22" s="95"/>
      <c r="E22" s="95">
        <f t="shared" si="0"/>
        <v>0</v>
      </c>
      <c r="F22" s="46"/>
      <c r="G22" s="95">
        <f t="shared" si="1"/>
        <v>0</v>
      </c>
      <c r="H22" s="95">
        <f t="shared" si="2"/>
        <v>0</v>
      </c>
      <c r="I22" s="27"/>
    </row>
    <row r="23" spans="1:9" ht="36" customHeight="1">
      <c r="A23" s="66">
        <v>17</v>
      </c>
      <c r="B23" s="26" t="s">
        <v>286</v>
      </c>
      <c r="C23" s="3">
        <v>1</v>
      </c>
      <c r="D23" s="95"/>
      <c r="E23" s="95">
        <f t="shared" si="0"/>
        <v>0</v>
      </c>
      <c r="F23" s="46"/>
      <c r="G23" s="95">
        <f t="shared" si="1"/>
        <v>0</v>
      </c>
      <c r="H23" s="95">
        <f t="shared" si="2"/>
        <v>0</v>
      </c>
      <c r="I23" s="27"/>
    </row>
    <row r="24" spans="1:9" ht="36" customHeight="1">
      <c r="A24" s="66">
        <v>18</v>
      </c>
      <c r="B24" s="26" t="s">
        <v>287</v>
      </c>
      <c r="C24" s="3">
        <v>1</v>
      </c>
      <c r="D24" s="95"/>
      <c r="E24" s="95">
        <f t="shared" si="0"/>
        <v>0</v>
      </c>
      <c r="F24" s="46"/>
      <c r="G24" s="95">
        <f t="shared" si="1"/>
        <v>0</v>
      </c>
      <c r="H24" s="95">
        <f t="shared" si="2"/>
        <v>0</v>
      </c>
      <c r="I24" s="3"/>
    </row>
    <row r="25" spans="1:9" ht="36" customHeight="1">
      <c r="A25" s="66">
        <v>19</v>
      </c>
      <c r="B25" s="26" t="s">
        <v>288</v>
      </c>
      <c r="C25" s="3">
        <v>1</v>
      </c>
      <c r="D25" s="95"/>
      <c r="E25" s="95">
        <f t="shared" si="0"/>
        <v>0</v>
      </c>
      <c r="F25" s="46"/>
      <c r="G25" s="95">
        <f t="shared" si="1"/>
        <v>0</v>
      </c>
      <c r="H25" s="95">
        <f t="shared" si="2"/>
        <v>0</v>
      </c>
      <c r="I25" s="27"/>
    </row>
    <row r="26" spans="1:9" ht="36" customHeight="1">
      <c r="A26" s="66">
        <v>20</v>
      </c>
      <c r="B26" s="26" t="s">
        <v>289</v>
      </c>
      <c r="C26" s="3">
        <v>1</v>
      </c>
      <c r="D26" s="95"/>
      <c r="E26" s="95">
        <f t="shared" si="0"/>
        <v>0</v>
      </c>
      <c r="F26" s="46"/>
      <c r="G26" s="95">
        <f t="shared" si="1"/>
        <v>0</v>
      </c>
      <c r="H26" s="95">
        <f t="shared" si="2"/>
        <v>0</v>
      </c>
      <c r="I26" s="27"/>
    </row>
    <row r="27" spans="1:9" ht="36" customHeight="1">
      <c r="A27" s="66">
        <v>21</v>
      </c>
      <c r="B27" s="26" t="s">
        <v>290</v>
      </c>
      <c r="C27" s="3">
        <v>1</v>
      </c>
      <c r="D27" s="95"/>
      <c r="E27" s="95">
        <f t="shared" si="0"/>
        <v>0</v>
      </c>
      <c r="F27" s="46"/>
      <c r="G27" s="95">
        <f t="shared" si="1"/>
        <v>0</v>
      </c>
      <c r="H27" s="95">
        <f t="shared" si="2"/>
        <v>0</v>
      </c>
      <c r="I27" s="27"/>
    </row>
    <row r="28" spans="1:9" ht="36" customHeight="1">
      <c r="A28" s="66">
        <v>22</v>
      </c>
      <c r="B28" s="26" t="s">
        <v>291</v>
      </c>
      <c r="C28" s="3">
        <v>2</v>
      </c>
      <c r="D28" s="95"/>
      <c r="E28" s="95">
        <f t="shared" si="0"/>
        <v>0</v>
      </c>
      <c r="F28" s="46"/>
      <c r="G28" s="95">
        <f t="shared" si="1"/>
        <v>0</v>
      </c>
      <c r="H28" s="95">
        <f t="shared" si="2"/>
        <v>0</v>
      </c>
      <c r="I28" s="28"/>
    </row>
    <row r="29" spans="1:9" ht="39" customHeight="1">
      <c r="A29" s="66">
        <v>23</v>
      </c>
      <c r="B29" s="26" t="s">
        <v>292</v>
      </c>
      <c r="C29" s="3">
        <v>3</v>
      </c>
      <c r="D29" s="95"/>
      <c r="E29" s="95">
        <f t="shared" si="0"/>
        <v>0</v>
      </c>
      <c r="F29" s="46"/>
      <c r="G29" s="95">
        <f t="shared" si="1"/>
        <v>0</v>
      </c>
      <c r="H29" s="95">
        <f t="shared" si="2"/>
        <v>0</v>
      </c>
      <c r="I29" s="28"/>
    </row>
    <row r="30" spans="1:9" ht="36" customHeight="1">
      <c r="A30" s="66">
        <v>24</v>
      </c>
      <c r="B30" s="26" t="s">
        <v>293</v>
      </c>
      <c r="C30" s="3">
        <v>1</v>
      </c>
      <c r="D30" s="95"/>
      <c r="E30" s="95">
        <f t="shared" si="0"/>
        <v>0</v>
      </c>
      <c r="F30" s="46"/>
      <c r="G30" s="95">
        <f t="shared" si="1"/>
        <v>0</v>
      </c>
      <c r="H30" s="95">
        <f t="shared" si="2"/>
        <v>0</v>
      </c>
      <c r="I30" s="28"/>
    </row>
    <row r="31" spans="1:9" ht="36" customHeight="1">
      <c r="A31" s="66">
        <v>25</v>
      </c>
      <c r="B31" s="26" t="s">
        <v>294</v>
      </c>
      <c r="C31" s="3">
        <v>1</v>
      </c>
      <c r="D31" s="95"/>
      <c r="E31" s="95">
        <f t="shared" si="0"/>
        <v>0</v>
      </c>
      <c r="F31" s="46"/>
      <c r="G31" s="95">
        <f t="shared" si="1"/>
        <v>0</v>
      </c>
      <c r="H31" s="95">
        <f t="shared" si="2"/>
        <v>0</v>
      </c>
      <c r="I31" s="28"/>
    </row>
    <row r="32" spans="1:9" ht="13.5">
      <c r="A32" s="146" t="s">
        <v>152</v>
      </c>
      <c r="B32" s="147"/>
      <c r="C32" s="147"/>
      <c r="D32" s="89"/>
      <c r="E32" s="90">
        <f>SUM(E7:E31)</f>
        <v>0</v>
      </c>
      <c r="F32" s="90"/>
      <c r="G32" s="90">
        <f>SUM(G7:G31)</f>
        <v>0</v>
      </c>
      <c r="H32" s="90">
        <f>SUM(H7:H31)</f>
        <v>0</v>
      </c>
      <c r="I32" s="15"/>
    </row>
    <row r="33" spans="1:9" ht="155.25" customHeight="1">
      <c r="A33" s="148" t="s">
        <v>324</v>
      </c>
      <c r="B33" s="149"/>
      <c r="C33" s="149"/>
      <c r="D33" s="149"/>
      <c r="E33" s="149"/>
      <c r="F33" s="149"/>
      <c r="G33" s="149"/>
      <c r="H33" s="149"/>
      <c r="I33" s="149"/>
    </row>
  </sheetData>
  <sheetProtection/>
  <mergeCells count="5">
    <mergeCell ref="A33:I33"/>
    <mergeCell ref="A3:I3"/>
    <mergeCell ref="A4:I4"/>
    <mergeCell ref="A32:C32"/>
    <mergeCell ref="A2:I2"/>
  </mergeCells>
  <printOptions/>
  <pageMargins left="0.2362204724409449" right="0.2362204724409449" top="0.5511811023622047" bottom="0.5511811023622047" header="0" footer="0"/>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2:I15"/>
  <sheetViews>
    <sheetView zoomScalePageLayoutView="0" workbookViewId="0" topLeftCell="A6">
      <selection activeCell="A2" sqref="A2:I15"/>
    </sheetView>
  </sheetViews>
  <sheetFormatPr defaultColWidth="9.00390625" defaultRowHeight="12.75"/>
  <cols>
    <col min="1" max="1" width="7.375" style="0" customWidth="1"/>
    <col min="2" max="2" width="43.00390625" style="0" customWidth="1"/>
    <col min="3" max="3" width="7.375" style="0" customWidth="1"/>
    <col min="9" max="9" width="37.125" style="0" customWidth="1"/>
  </cols>
  <sheetData>
    <row r="2" spans="1:9" ht="30" customHeight="1">
      <c r="A2" s="126" t="s">
        <v>330</v>
      </c>
      <c r="B2" s="127"/>
      <c r="C2" s="127"/>
      <c r="D2" s="127"/>
      <c r="E2" s="127"/>
      <c r="F2" s="127"/>
      <c r="G2" s="127"/>
      <c r="H2" s="127"/>
      <c r="I2" s="127"/>
    </row>
    <row r="3" spans="1:9" ht="19.5" customHeight="1">
      <c r="A3" s="144" t="s">
        <v>202</v>
      </c>
      <c r="B3" s="144"/>
      <c r="C3" s="144"/>
      <c r="D3" s="144"/>
      <c r="E3" s="144"/>
      <c r="F3" s="144"/>
      <c r="G3" s="144"/>
      <c r="H3" s="144"/>
      <c r="I3" s="144"/>
    </row>
    <row r="4" spans="1:9" ht="18" customHeight="1">
      <c r="A4" s="151" t="s">
        <v>296</v>
      </c>
      <c r="B4" s="151"/>
      <c r="C4" s="151"/>
      <c r="D4" s="151"/>
      <c r="E4" s="151"/>
      <c r="F4" s="151"/>
      <c r="G4" s="151"/>
      <c r="H4" s="151"/>
      <c r="I4" s="151"/>
    </row>
    <row r="5" spans="1:9" ht="93" customHeight="1">
      <c r="A5" s="76" t="s">
        <v>57</v>
      </c>
      <c r="B5" s="77" t="s">
        <v>58</v>
      </c>
      <c r="C5" s="69" t="s">
        <v>155</v>
      </c>
      <c r="D5" s="70" t="s">
        <v>59</v>
      </c>
      <c r="E5" s="70" t="s">
        <v>60</v>
      </c>
      <c r="F5" s="71" t="s">
        <v>61</v>
      </c>
      <c r="G5" s="70" t="s">
        <v>62</v>
      </c>
      <c r="H5" s="70" t="s">
        <v>63</v>
      </c>
      <c r="I5" s="70" t="s">
        <v>158</v>
      </c>
    </row>
    <row r="6" spans="1:9" ht="24" customHeight="1">
      <c r="A6" s="74">
        <v>1</v>
      </c>
      <c r="B6" s="75">
        <v>2</v>
      </c>
      <c r="C6" s="74">
        <v>3</v>
      </c>
      <c r="D6" s="74">
        <v>4</v>
      </c>
      <c r="E6" s="75">
        <v>5</v>
      </c>
      <c r="F6" s="74">
        <v>6</v>
      </c>
      <c r="G6" s="74">
        <v>7</v>
      </c>
      <c r="H6" s="75">
        <v>8</v>
      </c>
      <c r="I6" s="74">
        <v>9</v>
      </c>
    </row>
    <row r="7" spans="1:9" ht="19.5" customHeight="1">
      <c r="A7" s="3">
        <v>1</v>
      </c>
      <c r="B7" s="43" t="s">
        <v>112</v>
      </c>
      <c r="C7" s="3">
        <v>5</v>
      </c>
      <c r="D7" s="44"/>
      <c r="E7" s="45">
        <f>C7*D7</f>
        <v>0</v>
      </c>
      <c r="F7" s="46"/>
      <c r="G7" s="45">
        <f>E7*F7</f>
        <v>0</v>
      </c>
      <c r="H7" s="45">
        <f>E7+G7</f>
        <v>0</v>
      </c>
      <c r="I7" s="66"/>
    </row>
    <row r="8" spans="1:9" ht="19.5" customHeight="1">
      <c r="A8" s="3">
        <v>2</v>
      </c>
      <c r="B8" s="43" t="s">
        <v>143</v>
      </c>
      <c r="C8" s="3">
        <v>5</v>
      </c>
      <c r="D8" s="44"/>
      <c r="E8" s="45">
        <f aca="true" t="shared" si="0" ref="E8:E13">C8*D8</f>
        <v>0</v>
      </c>
      <c r="F8" s="46"/>
      <c r="G8" s="45">
        <f aca="true" t="shared" si="1" ref="G8:G13">E8*F8</f>
        <v>0</v>
      </c>
      <c r="H8" s="45">
        <f aca="true" t="shared" si="2" ref="H8:H13">E8+G8</f>
        <v>0</v>
      </c>
      <c r="I8" s="66"/>
    </row>
    <row r="9" spans="1:9" ht="19.5" customHeight="1">
      <c r="A9" s="3">
        <v>3</v>
      </c>
      <c r="B9" s="43" t="s">
        <v>144</v>
      </c>
      <c r="C9" s="3">
        <v>4</v>
      </c>
      <c r="D9" s="44"/>
      <c r="E9" s="45">
        <f t="shared" si="0"/>
        <v>0</v>
      </c>
      <c r="F9" s="46"/>
      <c r="G9" s="45">
        <f t="shared" si="1"/>
        <v>0</v>
      </c>
      <c r="H9" s="45">
        <f t="shared" si="2"/>
        <v>0</v>
      </c>
      <c r="I9" s="66"/>
    </row>
    <row r="10" spans="1:9" ht="29.25" customHeight="1">
      <c r="A10" s="3">
        <v>4</v>
      </c>
      <c r="B10" s="43" t="s">
        <v>145</v>
      </c>
      <c r="C10" s="3">
        <v>5</v>
      </c>
      <c r="D10" s="44"/>
      <c r="E10" s="45">
        <f t="shared" si="0"/>
        <v>0</v>
      </c>
      <c r="F10" s="46"/>
      <c r="G10" s="45">
        <f t="shared" si="1"/>
        <v>0</v>
      </c>
      <c r="H10" s="45">
        <f t="shared" si="2"/>
        <v>0</v>
      </c>
      <c r="I10" s="66"/>
    </row>
    <row r="11" spans="1:9" ht="19.5" customHeight="1">
      <c r="A11" s="3">
        <v>5</v>
      </c>
      <c r="B11" s="43" t="s">
        <v>113</v>
      </c>
      <c r="C11" s="3">
        <v>4</v>
      </c>
      <c r="D11" s="44"/>
      <c r="E11" s="45">
        <f t="shared" si="0"/>
        <v>0</v>
      </c>
      <c r="F11" s="46"/>
      <c r="G11" s="45">
        <f t="shared" si="1"/>
        <v>0</v>
      </c>
      <c r="H11" s="45">
        <f t="shared" si="2"/>
        <v>0</v>
      </c>
      <c r="I11" s="66"/>
    </row>
    <row r="12" spans="1:9" ht="19.5" customHeight="1">
      <c r="A12" s="3">
        <v>6</v>
      </c>
      <c r="B12" s="43" t="s">
        <v>114</v>
      </c>
      <c r="C12" s="3">
        <v>4</v>
      </c>
      <c r="D12" s="44"/>
      <c r="E12" s="45">
        <f t="shared" si="0"/>
        <v>0</v>
      </c>
      <c r="F12" s="46"/>
      <c r="G12" s="45">
        <f t="shared" si="1"/>
        <v>0</v>
      </c>
      <c r="H12" s="45">
        <f t="shared" si="2"/>
        <v>0</v>
      </c>
      <c r="I12" s="66"/>
    </row>
    <row r="13" spans="1:9" ht="19.5" customHeight="1">
      <c r="A13" s="3">
        <v>7</v>
      </c>
      <c r="B13" s="43" t="s">
        <v>115</v>
      </c>
      <c r="C13" s="3">
        <v>3</v>
      </c>
      <c r="D13" s="44"/>
      <c r="E13" s="45">
        <f t="shared" si="0"/>
        <v>0</v>
      </c>
      <c r="F13" s="46"/>
      <c r="G13" s="45">
        <f t="shared" si="1"/>
        <v>0</v>
      </c>
      <c r="H13" s="45">
        <f t="shared" si="2"/>
        <v>0</v>
      </c>
      <c r="I13" s="66"/>
    </row>
    <row r="14" spans="1:9" ht="13.5">
      <c r="A14" s="150" t="s">
        <v>218</v>
      </c>
      <c r="B14" s="150"/>
      <c r="C14" s="150"/>
      <c r="D14" s="150"/>
      <c r="E14" s="48">
        <f>SUM(E7:E13)</f>
        <v>0</v>
      </c>
      <c r="F14" s="49"/>
      <c r="G14" s="48">
        <f>SUM(G7:G13)</f>
        <v>0</v>
      </c>
      <c r="H14" s="48">
        <f>SUM(H7:H13)</f>
        <v>0</v>
      </c>
      <c r="I14" s="47"/>
    </row>
    <row r="15" spans="1:9" ht="139.5" customHeight="1">
      <c r="A15" s="148" t="s">
        <v>324</v>
      </c>
      <c r="B15" s="149"/>
      <c r="C15" s="149"/>
      <c r="D15" s="149"/>
      <c r="E15" s="149"/>
      <c r="F15" s="149"/>
      <c r="G15" s="149"/>
      <c r="H15" s="149"/>
      <c r="I15" s="149"/>
    </row>
  </sheetData>
  <sheetProtection/>
  <mergeCells count="5">
    <mergeCell ref="A14:D14"/>
    <mergeCell ref="A3:I3"/>
    <mergeCell ref="A4:I4"/>
    <mergeCell ref="A15:I15"/>
    <mergeCell ref="A2:I2"/>
  </mergeCells>
  <printOptions/>
  <pageMargins left="0.1968503937007874" right="0.1968503937007874" top="0.5511811023622047" bottom="0.5511811023622047" header="0" footer="0"/>
  <pageSetup fitToHeight="1" fitToWidth="1" horizontalDpi="600" verticalDpi="600" orientation="landscape" paperSize="9" r:id="rId1"/>
  <headerFooter>
    <oddFooter>&amp;C&amp;P</oddFooter>
  </headerFooter>
</worksheet>
</file>

<file path=xl/worksheets/sheet9.xml><?xml version="1.0" encoding="utf-8"?>
<worksheet xmlns="http://schemas.openxmlformats.org/spreadsheetml/2006/main" xmlns:r="http://schemas.openxmlformats.org/officeDocument/2006/relationships">
  <dimension ref="A2:I10"/>
  <sheetViews>
    <sheetView zoomScalePageLayoutView="0" workbookViewId="0" topLeftCell="A1">
      <selection activeCell="L5" sqref="L5"/>
    </sheetView>
  </sheetViews>
  <sheetFormatPr defaultColWidth="9.00390625" defaultRowHeight="12.75"/>
  <cols>
    <col min="1" max="1" width="7.625" style="0" customWidth="1"/>
    <col min="2" max="2" width="42.50390625" style="0" customWidth="1"/>
    <col min="3" max="3" width="7.00390625" style="0" customWidth="1"/>
    <col min="8" max="8" width="8.875" style="0" customWidth="1"/>
    <col min="9" max="9" width="29.50390625" style="0" customWidth="1"/>
  </cols>
  <sheetData>
    <row r="2" spans="1:9" ht="30" customHeight="1">
      <c r="A2" s="126" t="s">
        <v>331</v>
      </c>
      <c r="B2" s="127"/>
      <c r="C2" s="127"/>
      <c r="D2" s="127"/>
      <c r="E2" s="127"/>
      <c r="F2" s="127"/>
      <c r="G2" s="127"/>
      <c r="H2" s="127"/>
      <c r="I2" s="127"/>
    </row>
    <row r="3" spans="1:9" ht="21" customHeight="1">
      <c r="A3" s="144" t="s">
        <v>202</v>
      </c>
      <c r="B3" s="144"/>
      <c r="C3" s="144"/>
      <c r="D3" s="144"/>
      <c r="E3" s="144"/>
      <c r="F3" s="144"/>
      <c r="G3" s="144"/>
      <c r="H3" s="144"/>
      <c r="I3" s="144"/>
    </row>
    <row r="4" spans="1:9" ht="20.25" customHeight="1">
      <c r="A4" s="145" t="s">
        <v>297</v>
      </c>
      <c r="B4" s="145"/>
      <c r="C4" s="145"/>
      <c r="D4" s="145"/>
      <c r="E4" s="145"/>
      <c r="F4" s="145"/>
      <c r="G4" s="145"/>
      <c r="H4" s="145"/>
      <c r="I4" s="145"/>
    </row>
    <row r="5" spans="1:9" ht="93" customHeight="1">
      <c r="A5" s="67" t="s">
        <v>57</v>
      </c>
      <c r="B5" s="68" t="s">
        <v>58</v>
      </c>
      <c r="C5" s="69" t="s">
        <v>157</v>
      </c>
      <c r="D5" s="70" t="s">
        <v>59</v>
      </c>
      <c r="E5" s="70" t="s">
        <v>60</v>
      </c>
      <c r="F5" s="71" t="s">
        <v>61</v>
      </c>
      <c r="G5" s="70" t="s">
        <v>62</v>
      </c>
      <c r="H5" s="70" t="s">
        <v>63</v>
      </c>
      <c r="I5" s="70" t="s">
        <v>158</v>
      </c>
    </row>
    <row r="6" spans="1:9" ht="24" customHeight="1">
      <c r="A6" s="74">
        <v>1</v>
      </c>
      <c r="B6" s="75">
        <v>2</v>
      </c>
      <c r="C6" s="74">
        <v>3</v>
      </c>
      <c r="D6" s="74">
        <v>4</v>
      </c>
      <c r="E6" s="74">
        <v>7</v>
      </c>
      <c r="F6" s="75">
        <v>8</v>
      </c>
      <c r="G6" s="74">
        <v>9</v>
      </c>
      <c r="H6" s="74">
        <v>10</v>
      </c>
      <c r="I6" s="75">
        <v>11</v>
      </c>
    </row>
    <row r="7" spans="1:9" ht="69" customHeight="1">
      <c r="A7" s="34">
        <v>1</v>
      </c>
      <c r="B7" s="40" t="s">
        <v>110</v>
      </c>
      <c r="C7" s="36">
        <v>6</v>
      </c>
      <c r="D7" s="54"/>
      <c r="E7" s="37">
        <f>C7*D7</f>
        <v>0</v>
      </c>
      <c r="F7" s="12"/>
      <c r="G7" s="37">
        <f>E7*F7</f>
        <v>0</v>
      </c>
      <c r="H7" s="38">
        <f>E7+G7</f>
        <v>0</v>
      </c>
      <c r="I7" s="3"/>
    </row>
    <row r="8" spans="1:9" ht="84" customHeight="1">
      <c r="A8" s="34">
        <v>2</v>
      </c>
      <c r="B8" s="11" t="s">
        <v>111</v>
      </c>
      <c r="C8" s="36">
        <v>1</v>
      </c>
      <c r="D8" s="54"/>
      <c r="E8" s="37">
        <f>C8*D8</f>
        <v>0</v>
      </c>
      <c r="F8" s="12"/>
      <c r="G8" s="37">
        <f>E8*F8</f>
        <v>0</v>
      </c>
      <c r="H8" s="38">
        <f>E8+G8</f>
        <v>0</v>
      </c>
      <c r="I8" s="3"/>
    </row>
    <row r="9" spans="1:9" ht="29.25" customHeight="1">
      <c r="A9" s="150" t="s">
        <v>219</v>
      </c>
      <c r="B9" s="150"/>
      <c r="C9" s="150"/>
      <c r="D9" s="150"/>
      <c r="E9" s="42">
        <f>SUM(E7:E8)</f>
        <v>0</v>
      </c>
      <c r="F9" s="13"/>
      <c r="G9" s="42">
        <f>SUM(G7:G8)</f>
        <v>0</v>
      </c>
      <c r="H9" s="42">
        <f>SUM(H7:H8)</f>
        <v>0</v>
      </c>
      <c r="I9" s="53"/>
    </row>
    <row r="10" spans="1:9" s="14" customFormat="1" ht="172.5" customHeight="1">
      <c r="A10" s="152" t="s">
        <v>324</v>
      </c>
      <c r="B10" s="152"/>
      <c r="C10" s="152"/>
      <c r="D10" s="152"/>
      <c r="E10" s="152"/>
      <c r="F10" s="152"/>
      <c r="G10" s="152"/>
      <c r="H10" s="152"/>
      <c r="I10" s="152"/>
    </row>
  </sheetData>
  <sheetProtection/>
  <mergeCells count="5">
    <mergeCell ref="A9:D9"/>
    <mergeCell ref="A10:I10"/>
    <mergeCell ref="A3:I3"/>
    <mergeCell ref="A4:I4"/>
    <mergeCell ref="A2:I2"/>
  </mergeCells>
  <printOptions/>
  <pageMargins left="0.31496062992125984" right="0.31496062992125984" top="0.5511811023622047" bottom="0.5511811023622047" header="0" footer="0"/>
  <pageSetup horizontalDpi="600" verticalDpi="600" orientation="landscape" paperSize="9" scale="86"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SPZZOZD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dc:creator>
  <cp:keywords/>
  <dc:description/>
  <cp:lastModifiedBy>Agnieszka Stawarz</cp:lastModifiedBy>
  <cp:lastPrinted>2019-01-31T08:06:10Z</cp:lastPrinted>
  <dcterms:created xsi:type="dcterms:W3CDTF">2008-02-14T11:54:11Z</dcterms:created>
  <dcterms:modified xsi:type="dcterms:W3CDTF">2019-02-05T14:10:49Z</dcterms:modified>
  <cp:category/>
  <cp:version/>
  <cp:contentType/>
  <cp:contentStatus/>
</cp:coreProperties>
</file>