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28800" windowHeight="13935" tabRatio="954"/>
  </bookViews>
  <sheets>
    <sheet name="materiały" sheetId="6" r:id="rId1"/>
    <sheet name="Arkusz1" sheetId="4" state="hidden" r:id="rId2"/>
  </sheets>
  <definedNames>
    <definedName name="_xlnm.Print_Area" localSheetId="0">materiały!$A$1:$J$42</definedName>
  </definedNames>
  <calcPr calcId="145621"/>
</workbook>
</file>

<file path=xl/calcChain.xml><?xml version="1.0" encoding="utf-8"?>
<calcChain xmlns="http://schemas.openxmlformats.org/spreadsheetml/2006/main">
  <c r="G46" i="6" l="1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45" i="6"/>
  <c r="G80" i="6"/>
  <c r="I80" i="6" s="1"/>
  <c r="G79" i="6"/>
  <c r="G75" i="6"/>
  <c r="G71" i="6"/>
  <c r="G72" i="6" s="1"/>
  <c r="G81" i="6" l="1"/>
  <c r="I75" i="6"/>
  <c r="I76" i="6" s="1"/>
  <c r="G76" i="6"/>
  <c r="I61" i="6"/>
  <c r="J61" i="6" s="1"/>
  <c r="I60" i="6"/>
  <c r="J60" i="6" s="1"/>
  <c r="I59" i="6"/>
  <c r="J59" i="6" s="1"/>
  <c r="I58" i="6"/>
  <c r="J58" i="6" s="1"/>
  <c r="I57" i="6"/>
  <c r="J57" i="6" s="1"/>
  <c r="I56" i="6"/>
  <c r="J56" i="6" s="1"/>
  <c r="I55" i="6"/>
  <c r="J55" i="6" s="1"/>
  <c r="I54" i="6"/>
  <c r="J54" i="6" s="1"/>
  <c r="I53" i="6"/>
  <c r="J53" i="6" s="1"/>
  <c r="I52" i="6"/>
  <c r="J52" i="6" s="1"/>
  <c r="I51" i="6"/>
  <c r="J51" i="6" s="1"/>
  <c r="I50" i="6"/>
  <c r="J50" i="6" s="1"/>
  <c r="I49" i="6"/>
  <c r="J49" i="6" s="1"/>
  <c r="I48" i="6"/>
  <c r="J48" i="6" s="1"/>
  <c r="I47" i="6"/>
  <c r="J47" i="6" s="1"/>
  <c r="G62" i="6"/>
  <c r="I46" i="6"/>
  <c r="J46" i="6" s="1"/>
  <c r="I45" i="6"/>
  <c r="J45" i="6" s="1"/>
  <c r="I79" i="6"/>
  <c r="I81" i="6" s="1"/>
  <c r="J80" i="6"/>
  <c r="I71" i="6"/>
  <c r="I72" i="6" s="1"/>
  <c r="J75" i="6" l="1"/>
  <c r="J76" i="6" s="1"/>
  <c r="I62" i="6"/>
  <c r="J62" i="6"/>
  <c r="J79" i="6"/>
  <c r="J81" i="6" s="1"/>
  <c r="J71" i="6"/>
  <c r="J72" i="6" s="1"/>
  <c r="G67" i="6" l="1"/>
  <c r="I67" i="6" s="1"/>
  <c r="J67" i="6" s="1"/>
  <c r="G66" i="6"/>
  <c r="I66" i="6" s="1"/>
  <c r="J66" i="6" s="1"/>
  <c r="G65" i="6"/>
  <c r="G68" i="6" l="1"/>
  <c r="I65" i="6"/>
  <c r="I68" i="6" s="1"/>
  <c r="G36" i="6"/>
  <c r="I36" i="6" s="1"/>
  <c r="J36" i="6" s="1"/>
  <c r="G35" i="6"/>
  <c r="I35" i="6" s="1"/>
  <c r="J35" i="6" s="1"/>
  <c r="G34" i="6"/>
  <c r="I34" i="6" s="1"/>
  <c r="J34" i="6" s="1"/>
  <c r="G33" i="6"/>
  <c r="G29" i="6"/>
  <c r="I29" i="6" s="1"/>
  <c r="J29" i="6" s="1"/>
  <c r="G28" i="6"/>
  <c r="I28" i="6" s="1"/>
  <c r="J28" i="6" s="1"/>
  <c r="G27" i="6"/>
  <c r="I27" i="6" s="1"/>
  <c r="J27" i="6" s="1"/>
  <c r="G26" i="6"/>
  <c r="G22" i="6"/>
  <c r="I22" i="6" s="1"/>
  <c r="J22" i="6" s="1"/>
  <c r="G21" i="6"/>
  <c r="I21" i="6" s="1"/>
  <c r="J21" i="6" s="1"/>
  <c r="G20" i="6"/>
  <c r="I20" i="6" s="1"/>
  <c r="G19" i="6"/>
  <c r="G15" i="6"/>
  <c r="G14" i="6"/>
  <c r="G10" i="6"/>
  <c r="G9" i="6"/>
  <c r="G8" i="6"/>
  <c r="G7" i="6"/>
  <c r="G37" i="6" l="1"/>
  <c r="G30" i="6"/>
  <c r="G23" i="6"/>
  <c r="I15" i="6"/>
  <c r="J15" i="6" s="1"/>
  <c r="G16" i="6"/>
  <c r="I10" i="6"/>
  <c r="J10" i="6" s="1"/>
  <c r="I9" i="6"/>
  <c r="J9" i="6" s="1"/>
  <c r="I8" i="6"/>
  <c r="J8" i="6" s="1"/>
  <c r="G11" i="6"/>
  <c r="J65" i="6"/>
  <c r="J68" i="6" s="1"/>
  <c r="I26" i="6"/>
  <c r="I30" i="6" s="1"/>
  <c r="I14" i="6"/>
  <c r="I7" i="6"/>
  <c r="I19" i="6"/>
  <c r="I23" i="6" s="1"/>
  <c r="I33" i="6"/>
  <c r="I37" i="6" s="1"/>
  <c r="J20" i="6"/>
  <c r="I16" i="6" l="1"/>
  <c r="I11" i="6"/>
  <c r="J14" i="6"/>
  <c r="J16" i="6" s="1"/>
  <c r="J7" i="6"/>
  <c r="J11" i="6" s="1"/>
  <c r="J26" i="6"/>
  <c r="J30" i="6" s="1"/>
  <c r="J33" i="6"/>
  <c r="J37" i="6" s="1"/>
  <c r="J19" i="6"/>
  <c r="J23" i="6" s="1"/>
  <c r="G41" i="6"/>
  <c r="G40" i="6"/>
  <c r="I41" i="6" l="1"/>
  <c r="J41" i="6" s="1"/>
  <c r="G42" i="6"/>
  <c r="I40" i="6"/>
  <c r="I42" i="6" l="1"/>
  <c r="J40" i="6"/>
  <c r="J42" i="6" s="1"/>
  <c r="I83" i="6"/>
  <c r="G83" i="6"/>
  <c r="J83" i="6" l="1"/>
</calcChain>
</file>

<file path=xl/sharedStrings.xml><?xml version="1.0" encoding="utf-8"?>
<sst xmlns="http://schemas.openxmlformats.org/spreadsheetml/2006/main" count="331" uniqueCount="181">
  <si>
    <t>Nr pakietu</t>
  </si>
  <si>
    <t xml:space="preserve">Przedmiot zamówienia </t>
  </si>
  <si>
    <t>nr katalogowy</t>
  </si>
  <si>
    <t>jednostka miary</t>
  </si>
  <si>
    <t>wymagana ilość opakowań</t>
  </si>
  <si>
    <t>wartość
 netto 
w PLN</t>
  </si>
  <si>
    <t>stawka VAT</t>
  </si>
  <si>
    <t>wartość VAT w PLN</t>
  </si>
  <si>
    <t>wartość
 brutto 
w PLN</t>
  </si>
  <si>
    <t>Razem:</t>
  </si>
  <si>
    <t>opak.</t>
  </si>
  <si>
    <t>cenna jednstkowa netto w PLN</t>
  </si>
  <si>
    <t>szt.</t>
  </si>
  <si>
    <t>wymagana ilość sztuk</t>
  </si>
  <si>
    <t>2.1</t>
  </si>
  <si>
    <t>cena jednstkowa netto w PLN</t>
  </si>
  <si>
    <t>3.1</t>
  </si>
  <si>
    <t>2.2</t>
  </si>
  <si>
    <t>4.1</t>
  </si>
  <si>
    <t>1.1</t>
  </si>
  <si>
    <t>5.1</t>
  </si>
  <si>
    <t>06-DD-85</t>
  </si>
  <si>
    <t>08-057.202.35</t>
  </si>
  <si>
    <t>18-124.202.06</t>
  </si>
  <si>
    <t>1.2</t>
  </si>
  <si>
    <t>1.3</t>
  </si>
  <si>
    <t>18-125.202.30</t>
  </si>
  <si>
    <t xml:space="preserve">3-1489 </t>
  </si>
  <si>
    <t xml:space="preserve">3-1488 </t>
  </si>
  <si>
    <t>3.2</t>
  </si>
  <si>
    <t>3.3</t>
  </si>
  <si>
    <t>4.2</t>
  </si>
  <si>
    <t>B15-200.50.000200</t>
  </si>
  <si>
    <t>B15-300.75.000200</t>
  </si>
  <si>
    <t>B15-200.50.RE</t>
  </si>
  <si>
    <t>B15-300.RE</t>
  </si>
  <si>
    <t>3.4</t>
  </si>
  <si>
    <t>4.3</t>
  </si>
  <si>
    <t>4.4</t>
  </si>
  <si>
    <t>5.2</t>
  </si>
  <si>
    <t>5.3</t>
  </si>
  <si>
    <t>5.4</t>
  </si>
  <si>
    <t>6.1</t>
  </si>
  <si>
    <t>6.2</t>
  </si>
  <si>
    <t>Kolba okrągłodenna wykonana ze szkła borokrzemowego BORO 3.3 ze szlifem, odporna na działanie gorącej wody, kwasów i roztworów zasadowych, Szlif 45/40, pojemność 2000 ml. Op.a' 1 szt.</t>
  </si>
  <si>
    <t>Pipeta wielomiarowa kl AS z paskiem Schellbacha, skalą niebieską i podziałką co 0,1 ml. Wykonana z wysokiej jakości szkła sodowego, odpornego na działanie gorącej wody, kwasów i roztworów zasadowych. Skalowana na wylew Ex (±0,05 ml), pojemność 10 ml. Certyfikat serii. Op.a' 1 szt.</t>
  </si>
  <si>
    <t>Gruszka do pipet z czerwonej gumy. Z trzema zaworami: zawór A – wypuszczanie powietrza, zawór S – zasysanie cieczy, zawór E – spuszczanie cieczy. Stosowane na pipety o pojemności do 10 ml. Op.a' 1 szt.</t>
  </si>
  <si>
    <t>Gruszka do pipet z czerwonej gumy. Z trzema zaworami: zawór A – wypuszczanie powietrza, zawór S – zasysanie cieczy, zawór E – spuszczanie cieczy. Stosowane na pipety o pojemności do 100 ml. Op.a' 1 szt.</t>
  </si>
  <si>
    <t>Sito analityczne ATEST 200/50 - 200 μm (0,200 mm) z deklaracją zgodności z normą ISO 3310, pokład perforowany (oczko kwadrat), ramka i pokład wykonana ze stali nierdzewnej, średnica sita: 200 mm, wysokość nominalna: 50 mm. Op.a' 1 szt.</t>
  </si>
  <si>
    <t>Sito analityczne ATEST 300/75 - 200 μm (0,200 mm) z deklaracją zgodności z normą ISO 3310, pokład tkany, ramka i siatka wykonana ze stali nierdzewnej, średnica sita: 300 mm, wysokość nominalna: 75 mm. Op.a' 1 szt.</t>
  </si>
  <si>
    <t>Szalka zbierająca do sita o wymiarach: 200x50 mm, wykonana ze stali nierdzewnej. Op.a' 1 szt.</t>
  </si>
  <si>
    <t>Szalka zbierająca do sita o średnicy 300 mm, wykonana ze stali nierdzewnej. Op.a' 1 szt.</t>
  </si>
  <si>
    <t>Palnik EMT Duo (EMT Duo Torch). Op.a' 1 szt.</t>
  </si>
  <si>
    <t>Rozpylacz koncentryczny (concentric nebuliser). Op.a' 1 szt.</t>
  </si>
  <si>
    <t>Komora mgielna (Cyclonic Spray Chamber). Op.a' 1 szt.</t>
  </si>
  <si>
    <t>Rurka centralna 2 mm ID (EMT Centre Tube 2.0) Op.a' 1 szt.</t>
  </si>
  <si>
    <t>Pipeta jednomiarowa kl AS wykonana wg DIN 12691 ISO 648. Wykonana z wysokiej jakości szkła sodowego, odpornego na działanie gorącej wody, kwasów, a także roztworów zasadowych.Oznaczona barwnym paskiem kodowym, skalowana na wylew Ex  (± 0,015 ml), pojemność 5 ml. Certyfikat serii. Op.a' 1 szt.</t>
  </si>
  <si>
    <t>QB00059</t>
  </si>
  <si>
    <t>DD00134</t>
  </si>
  <si>
    <t>Naczynka kwarcowe (quartz vial 16/130), śr. zew.16 mm/ wew.13,6 mm, dł.130 mm. Pojemność 15 ml. Op.a' 1 szt.</t>
  </si>
  <si>
    <t>Naczynka kwarcowe (quartz vial 25/120), śr. zew.25 mm/ wew.22 mm, dł.120 mm. Pojemność 40 ml. Op.a' 1 szt.</t>
  </si>
  <si>
    <t>QB00058</t>
  </si>
  <si>
    <t>DD00130</t>
  </si>
  <si>
    <t>1.4</t>
  </si>
  <si>
    <t>Supresor kationowy CDRS 600, 4mm. Op.a' 1 szt.</t>
  </si>
  <si>
    <t>Kolumna CS 12A, 4x250 mm. Op.a' 1 szt.</t>
  </si>
  <si>
    <t>046073</t>
  </si>
  <si>
    <r>
      <t xml:space="preserve">Pokrywki teflonowe na próbówki w koszyku 15-pozycyjnym (PTFE cap for vial </t>
    </r>
    <r>
      <rPr>
        <sz val="11"/>
        <color indexed="8"/>
        <rFont val="Symbol"/>
        <family val="1"/>
        <charset val="2"/>
      </rPr>
      <t>Æ</t>
    </r>
    <r>
      <rPr>
        <sz val="11"/>
        <color indexed="8"/>
        <rFont val="Arial Narrow"/>
        <family val="2"/>
        <charset val="238"/>
      </rPr>
      <t xml:space="preserve">16 mm with internal </t>
    </r>
    <r>
      <rPr>
        <sz val="11"/>
        <color indexed="8"/>
        <rFont val="Symbol"/>
        <family val="1"/>
        <charset val="2"/>
      </rPr>
      <t>Æ</t>
    </r>
    <r>
      <rPr>
        <sz val="11"/>
        <color indexed="8"/>
        <rFont val="Arial Narrow"/>
        <family val="2"/>
        <charset val="238"/>
      </rPr>
      <t>13 mm) Op.a' 1 szt.</t>
    </r>
  </si>
  <si>
    <r>
      <t xml:space="preserve">Pokrywki teflonowe na próbówki w koszyku 5-pozycyjnym (PTFE cap for vial </t>
    </r>
    <r>
      <rPr>
        <sz val="11"/>
        <color indexed="8"/>
        <rFont val="Symbol"/>
        <family val="1"/>
        <charset val="2"/>
      </rPr>
      <t>Æ</t>
    </r>
    <r>
      <rPr>
        <sz val="11"/>
        <color indexed="8"/>
        <rFont val="Arial Narrow"/>
        <family val="2"/>
        <charset val="238"/>
      </rPr>
      <t xml:space="preserve"> 25 mm) Op.a' 1 szt.</t>
    </r>
  </si>
  <si>
    <t>Parownica porcelanowa z wylewem głęboka, pojemność 105 ml. 
Op.a' 1 sztuka</t>
  </si>
  <si>
    <t>dla GLACh</t>
  </si>
  <si>
    <t>UWAGA</t>
  </si>
  <si>
    <t>termin realizacji:</t>
  </si>
  <si>
    <r>
      <rPr>
        <u/>
        <sz val="12"/>
        <rFont val="Arial Narrow"/>
        <family val="2"/>
        <charset val="238"/>
      </rPr>
      <t xml:space="preserve">dostawa na adres: </t>
    </r>
    <r>
      <rPr>
        <sz val="12"/>
        <rFont val="Arial Narrow"/>
        <family val="2"/>
        <charset val="238"/>
      </rPr>
      <t xml:space="preserve"> </t>
    </r>
  </si>
  <si>
    <t xml:space="preserve">                   </t>
  </si>
  <si>
    <t>……………………………………………..</t>
  </si>
  <si>
    <t xml:space="preserve">                 ( podpis osoby / osób upoważnionych do              </t>
  </si>
  <si>
    <t>reprezentowania wykonawcy)</t>
  </si>
  <si>
    <r>
      <rPr>
        <b/>
        <sz val="12"/>
        <color theme="1"/>
        <rFont val="Arial Narrow"/>
        <family val="2"/>
        <charset val="238"/>
      </rPr>
      <t>pakiety 1 - 5 -</t>
    </r>
    <r>
      <rPr>
        <sz val="12"/>
        <color theme="1"/>
        <rFont val="Arial Narrow"/>
        <family val="2"/>
        <charset val="238"/>
      </rPr>
      <t xml:space="preserve"> niezwłocznie po otrzymaniu zamówienia, nie później jednak niż</t>
    </r>
    <r>
      <rPr>
        <b/>
        <sz val="12"/>
        <color theme="1"/>
        <rFont val="Arial Narrow"/>
        <family val="2"/>
        <charset val="238"/>
      </rPr>
      <t xml:space="preserve"> 4 tygodnie </t>
    </r>
    <r>
      <rPr>
        <sz val="12"/>
        <color theme="1"/>
        <rFont val="Arial Narrow"/>
        <family val="2"/>
        <charset val="238"/>
      </rPr>
      <t>od daty zamówienia</t>
    </r>
  </si>
  <si>
    <r>
      <rPr>
        <b/>
        <sz val="12"/>
        <color theme="1"/>
        <rFont val="Arial Narrow"/>
        <family val="2"/>
        <charset val="238"/>
      </rPr>
      <t>pakiet 6</t>
    </r>
    <r>
      <rPr>
        <sz val="12"/>
        <color theme="1"/>
        <rFont val="Arial Narrow"/>
        <family val="2"/>
        <charset val="238"/>
      </rPr>
      <t xml:space="preserve"> - niezwłocznie po otrzymaniu zamówienia, nie później niż </t>
    </r>
    <r>
      <rPr>
        <b/>
        <sz val="12"/>
        <color theme="1"/>
        <rFont val="Arial Narrow"/>
        <family val="2"/>
        <charset val="238"/>
      </rPr>
      <t>6 tygodni</t>
    </r>
    <r>
      <rPr>
        <sz val="12"/>
        <color theme="1"/>
        <rFont val="Arial Narrow"/>
        <family val="2"/>
        <charset val="238"/>
      </rPr>
      <t xml:space="preserve"> od daty zamówienia</t>
    </r>
  </si>
  <si>
    <r>
      <t xml:space="preserve">pakiety </t>
    </r>
    <r>
      <rPr>
        <b/>
        <sz val="12"/>
        <color theme="1"/>
        <rFont val="Arial Narrow"/>
        <family val="2"/>
        <charset val="238"/>
      </rPr>
      <t>1 - 6</t>
    </r>
    <r>
      <rPr>
        <sz val="12"/>
        <color theme="1"/>
        <rFont val="Arial Narrow"/>
        <family val="2"/>
        <charset val="238"/>
      </rPr>
      <t xml:space="preserve"> - IUNG PIB </t>
    </r>
    <r>
      <rPr>
        <b/>
        <sz val="12"/>
        <color theme="1"/>
        <rFont val="Arial Narrow"/>
        <family val="2"/>
        <charset val="238"/>
      </rPr>
      <t>Główne Laboratorium Analiz Chemicznych</t>
    </r>
    <r>
      <rPr>
        <sz val="12"/>
        <color theme="1"/>
        <rFont val="Arial Narrow"/>
        <family val="2"/>
        <charset val="238"/>
      </rPr>
      <t xml:space="preserve">, ul. Krańcowa 8, 24-100 </t>
    </r>
    <r>
      <rPr>
        <sz val="12"/>
        <rFont val="Arial Narrow"/>
        <family val="2"/>
        <charset val="238"/>
      </rPr>
      <t>Puławy</t>
    </r>
  </si>
  <si>
    <t>Pakiet nr 2 - Materiały laboratoryjne wg Bionovo</t>
  </si>
  <si>
    <t>Pakiet nr 3 -  Materiały laboratoryjne do Mineralizatora Mikrofalowego Microwave Digestive System, typ MA 149-010 wg Spectro-lab</t>
  </si>
  <si>
    <t>Pakiet nr 5 - Materiały laboratoryjne wg ATEST</t>
  </si>
  <si>
    <t xml:space="preserve">Pakiet nr 6 - Część zamienne do chromatografu jonowego Dionex wg A.G.A. Analytical </t>
  </si>
  <si>
    <t>Plunger seal for 1100 and 1050 2/PK</t>
  </si>
  <si>
    <t>5063-6589</t>
  </si>
  <si>
    <t>op</t>
  </si>
  <si>
    <t>PTFE Frits 5PK</t>
  </si>
  <si>
    <t>01018-22707</t>
  </si>
  <si>
    <t>Seal Cap Assembly</t>
  </si>
  <si>
    <t>5067-4728</t>
  </si>
  <si>
    <t>Seat assy 0.17mm ID Standard Autosampler</t>
  </si>
  <si>
    <t>G1329-87017</t>
  </si>
  <si>
    <t>Needle, G1313A Autosampler</t>
  </si>
  <si>
    <t>G1313-87201</t>
  </si>
  <si>
    <t>Cartridge for active inlet valve 400bar</t>
  </si>
  <si>
    <t>5062-8562</t>
  </si>
  <si>
    <t>Outlet Ball Valve for 1100/1200/1260</t>
  </si>
  <si>
    <t>G1312-60067</t>
  </si>
  <si>
    <t>Rotor seal (vespel, 400bar, 2grooves)</t>
  </si>
  <si>
    <t>0100-1853</t>
  </si>
  <si>
    <t>Purge valve long with PTFE frits for all G1310, G1311, G1312, G1376, G2226 pumps</t>
  </si>
  <si>
    <t>G1312-60071</t>
  </si>
  <si>
    <t>szt</t>
  </si>
  <si>
    <t>Deuterium lamp for G1314A VWD</t>
  </si>
  <si>
    <t>G1314-60100</t>
  </si>
  <si>
    <t>Triple axis electron multiplier, 5975C</t>
  </si>
  <si>
    <t>G3170-80103</t>
  </si>
  <si>
    <t>Filament, high temperature EI for GC\MS</t>
  </si>
  <si>
    <t>G7005-60061</t>
  </si>
  <si>
    <t>Repeller insulator of ion source for 5975/5973</t>
  </si>
  <si>
    <t>G1099-20133</t>
  </si>
  <si>
    <t>Split Vent Trap(3)</t>
  </si>
  <si>
    <t>RDT-1023</t>
  </si>
  <si>
    <t>Oil for Vacum-Pumps 1L Bottle</t>
  </si>
  <si>
    <t>6040-1361</t>
  </si>
  <si>
    <t>Fiolki chromatograficzne 2ml szklane zakręcane, przezroczyste z ceramiczną skalą i polem opisu oraz nakrętki PP niebieskie z zintegrowaną septą PTFE czerwony\ czerwony Silikon, 1000 szt</t>
  </si>
  <si>
    <t>Fiolki chromatograficzne 2ml szklane zakręcane, bursztynowe z ceramiczną skalą i polem opisu oraz nakrętki PP niebieskie z zintegrowaną septą PTFE czerwony\ czerwony Silikon, 1000 szt</t>
  </si>
  <si>
    <t>Razem</t>
  </si>
  <si>
    <t>cenna jednostkowa netto  w PLN</t>
  </si>
  <si>
    <t>Zestaw kapilar o długości 50 cm</t>
  </si>
  <si>
    <t>Septy do buforu katodowego, wielkość opakowania: 10 zestawów sept</t>
  </si>
  <si>
    <t>op.</t>
  </si>
  <si>
    <t>Septy do płytek 96-dołkowych, wielkość opakowania: 20 sztuk</t>
  </si>
  <si>
    <t>uwagi dotyczące faktur:</t>
  </si>
  <si>
    <t>dla Z-du Biotechnologii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</si>
  <si>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</si>
  <si>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</si>
  <si>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</si>
  <si>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</si>
  <si>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</si>
  <si>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</si>
  <si>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</si>
  <si>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</si>
  <si>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</si>
  <si>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</si>
  <si>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</si>
  <si>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</si>
  <si>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</si>
  <si>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</si>
  <si>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</si>
  <si>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</si>
  <si>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</si>
  <si>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 xml:space="preserve">Pakiet nr 8 -  Materiały  wg Thermo Fisher Scientific </t>
  </si>
  <si>
    <t>8.1</t>
  </si>
  <si>
    <t>8.2</t>
  </si>
  <si>
    <t>8.3</t>
  </si>
  <si>
    <r>
      <rPr>
        <b/>
        <sz val="12"/>
        <rFont val="Arial Narrow"/>
        <family val="2"/>
        <charset val="238"/>
      </rPr>
      <t>pakiet 7</t>
    </r>
    <r>
      <rPr>
        <sz val="12"/>
        <rFont val="Arial Narrow"/>
        <family val="2"/>
        <charset val="238"/>
      </rPr>
      <t>: prosimy o wystawienie czterech faktur: pierwsza na poz. 7.1-7.4, 7.9, 7.14 - 7.15, druga faktura na poz. 7.5 - 7.8, 7.10, trzecia na poz. 7.11 - 7.13, czwarta na poz.  7.16 - 7.17</t>
    </r>
  </si>
  <si>
    <t>dla Zd-u Gleboznawstwa</t>
  </si>
  <si>
    <t xml:space="preserve">wymagana ilość </t>
  </si>
  <si>
    <t>Automatyczna biureta Pelleta ORANŻ, pojemn. 50 ml (podz. 0,1 ml), z kranikiem bocznym i spustowym teflonowym, bez wyposażenia, klasa A - TECHNOSKLO</t>
  </si>
  <si>
    <t>S436767725</t>
  </si>
  <si>
    <t xml:space="preserve">Pipeta pomiarowa z tłokiem z  brązową podziałką  0,05ml o pojemności 5 ml, wykonana ze szkła, klasa B. Punkt zerowy na górze </t>
  </si>
  <si>
    <t>N-1595</t>
  </si>
  <si>
    <t xml:space="preserve">szt. </t>
  </si>
  <si>
    <t>Dionex™ ASE™ Extraction Cell PEEK Seals</t>
  </si>
  <si>
    <t>049454</t>
  </si>
  <si>
    <t>Dionex™ ASE™ Extraction Cell O-Ring, teflon do ASE 200 (pack of 50 )</t>
  </si>
  <si>
    <t>10.1</t>
  </si>
  <si>
    <t>9.1</t>
  </si>
  <si>
    <t>11.1</t>
  </si>
  <si>
    <t>11.2</t>
  </si>
  <si>
    <r>
      <t>Pakiet nr 9 - Szkło laboratoryjne  według katalogu AVANTOR</t>
    </r>
    <r>
      <rPr>
        <i/>
        <sz val="10"/>
        <rFont val="Arial"/>
        <family val="2"/>
        <charset val="238"/>
      </rPr>
      <t xml:space="preserve"> - drugie postępowanie</t>
    </r>
  </si>
  <si>
    <r>
      <t xml:space="preserve">Pakiet nr 11 - Materiały zużywalne wg katalogu Dionex </t>
    </r>
    <r>
      <rPr>
        <b/>
        <i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>- drugie postępowanie</t>
    </r>
  </si>
  <si>
    <r>
      <t>pakiety</t>
    </r>
    <r>
      <rPr>
        <sz val="12"/>
        <rFont val="Arial Narrow"/>
        <family val="2"/>
        <charset val="238"/>
      </rPr>
      <t xml:space="preserve"> </t>
    </r>
    <r>
      <rPr>
        <b/>
        <sz val="12"/>
        <rFont val="Arial Narrow"/>
        <family val="2"/>
        <charset val="238"/>
      </rPr>
      <t>7 - 8</t>
    </r>
    <r>
      <rPr>
        <sz val="12"/>
        <rFont val="Arial Narrow"/>
        <family val="2"/>
        <charset val="238"/>
      </rPr>
      <t xml:space="preserve"> - </t>
    </r>
    <r>
      <rPr>
        <sz val="12"/>
        <color theme="1"/>
        <rFont val="Arial Narrow"/>
        <family val="2"/>
        <charset val="238"/>
      </rPr>
      <t xml:space="preserve">IUNG PIB </t>
    </r>
    <r>
      <rPr>
        <b/>
        <sz val="12"/>
        <color theme="1"/>
        <rFont val="Arial Narrow"/>
        <family val="2"/>
        <charset val="238"/>
      </rPr>
      <t>Zakład Hodowli i Biotechnologii Roślin</t>
    </r>
    <r>
      <rPr>
        <sz val="12"/>
        <color theme="1"/>
        <rFont val="Arial Narrow"/>
        <family val="2"/>
        <charset val="238"/>
      </rPr>
      <t>, ul. Krańcowa 8, 24-100 Puławy</t>
    </r>
  </si>
  <si>
    <t>godziny dostaw:</t>
  </si>
  <si>
    <r>
      <rPr>
        <b/>
        <sz val="12"/>
        <color theme="1"/>
        <rFont val="Arial Narrow"/>
        <family val="2"/>
        <charset val="238"/>
      </rPr>
      <t xml:space="preserve">pakiety 1 - 8 </t>
    </r>
    <r>
      <rPr>
        <sz val="12"/>
        <color theme="1"/>
        <rFont val="Arial Narrow"/>
        <family val="2"/>
        <charset val="238"/>
      </rPr>
      <t>- dostawa od poniedziałku do piątku w godzinach od 07:00 do 14:00</t>
    </r>
  </si>
  <si>
    <r>
      <t>pakiety</t>
    </r>
    <r>
      <rPr>
        <sz val="12"/>
        <rFont val="Arial Narrow"/>
        <family val="2"/>
        <charset val="238"/>
      </rPr>
      <t xml:space="preserve"> </t>
    </r>
    <r>
      <rPr>
        <b/>
        <sz val="12"/>
        <rFont val="Arial Narrow"/>
        <family val="2"/>
        <charset val="238"/>
      </rPr>
      <t>9 - 11</t>
    </r>
    <r>
      <rPr>
        <sz val="12"/>
        <rFont val="Arial Narrow"/>
        <family val="2"/>
        <charset val="238"/>
      </rPr>
      <t xml:space="preserve"> - </t>
    </r>
    <r>
      <rPr>
        <sz val="12"/>
        <color theme="1"/>
        <rFont val="Arial Narrow"/>
        <family val="2"/>
        <charset val="238"/>
      </rPr>
      <t xml:space="preserve">IUNG PIB </t>
    </r>
    <r>
      <rPr>
        <b/>
        <sz val="12"/>
        <color theme="1"/>
        <rFont val="Arial Narrow"/>
        <family val="2"/>
        <charset val="238"/>
      </rPr>
      <t>Zakład Gleboznawstwa Erozji i Ochrony Gruntów</t>
    </r>
    <r>
      <rPr>
        <sz val="12"/>
        <color theme="1"/>
        <rFont val="Arial Narrow"/>
        <family val="2"/>
        <charset val="238"/>
      </rPr>
      <t>, ul. Krańcowa 8, 24-100 Puławy</t>
    </r>
  </si>
  <si>
    <r>
      <rPr>
        <b/>
        <sz val="12"/>
        <color theme="1"/>
        <rFont val="Arial Narrow"/>
        <family val="2"/>
        <charset val="238"/>
      </rPr>
      <t xml:space="preserve">pakiety 9 - 11 </t>
    </r>
    <r>
      <rPr>
        <sz val="12"/>
        <color theme="1"/>
        <rFont val="Arial Narrow"/>
        <family val="2"/>
        <charset val="238"/>
      </rPr>
      <t>- dostawa od poniedziałku do piątku w godzinach od 06:00 do 13:00</t>
    </r>
  </si>
  <si>
    <t>załącznik nr 2 do zaproszenia z dnia 10.10.2018</t>
  </si>
  <si>
    <t>Pakiet nr 4 - Części zamienne do spektrometru ICP-OES iCAP 6000 Series wg Thermo Scientific</t>
  </si>
  <si>
    <t>Pakiet nr 7 -  Materiały wg Labstore</t>
  </si>
  <si>
    <r>
      <t>Pakiet nr 10 - Materiały zużywalne wg katalogu Bionovo</t>
    </r>
    <r>
      <rPr>
        <b/>
        <i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>- drugie postępowanie</t>
    </r>
  </si>
  <si>
    <r>
      <rPr>
        <b/>
        <sz val="12"/>
        <color theme="1"/>
        <rFont val="Arial Narrow"/>
        <family val="2"/>
        <charset val="238"/>
      </rPr>
      <t xml:space="preserve">pakiety 7 - 11 </t>
    </r>
    <r>
      <rPr>
        <sz val="12"/>
        <color theme="1"/>
        <rFont val="Arial Narrow"/>
        <family val="2"/>
        <charset val="238"/>
      </rPr>
      <t xml:space="preserve">- niezwłocznie po otrzymaniu zamówienia, nie później niż </t>
    </r>
    <r>
      <rPr>
        <b/>
        <sz val="12"/>
        <color theme="1"/>
        <rFont val="Arial Narrow"/>
        <family val="2"/>
        <charset val="238"/>
      </rPr>
      <t>3 tygodnie</t>
    </r>
    <r>
      <rPr>
        <sz val="12"/>
        <color theme="1"/>
        <rFont val="Arial Narrow"/>
        <family val="2"/>
        <charset val="238"/>
      </rPr>
      <t xml:space="preserve"> od daty zamówienia</t>
    </r>
  </si>
  <si>
    <t xml:space="preserve">Pakiet nr 1 - Szkło laboratoryjne wg Chemland </t>
  </si>
  <si>
    <r>
      <t xml:space="preserve">Znak sprawy: </t>
    </r>
    <r>
      <rPr>
        <b/>
        <sz val="14"/>
        <rFont val="Calibri"/>
        <family val="2"/>
        <charset val="238"/>
        <scheme val="minor"/>
      </rPr>
      <t>DZP.220.ZPU/42/2018.SR</t>
    </r>
  </si>
  <si>
    <t>RAZEM</t>
  </si>
  <si>
    <r>
      <t>FORMULARZ ASORTYMENTOWO-CENOWY</t>
    </r>
    <r>
      <rPr>
        <b/>
        <sz val="11"/>
        <color rgb="FFFF0000"/>
        <rFont val="Arial Narrow"/>
        <family val="2"/>
        <charset val="238"/>
      </rPr>
      <t xml:space="preserve"> po modyfikacji z dnia 15.10.2018 r.</t>
    </r>
  </si>
  <si>
    <t>088668</t>
  </si>
  <si>
    <t>modyfikacka z dnia 15.10.2018 dotyczy wyłącznie pakiety 6. Zmodyfikowane komówki zaznaczono kolorem czerwonym na żółtym 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</si>
</sst>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.00\ _z_ł"/>
    <numFmt numFmtId="165" formatCode="#,##0.00_ ;\-#,##0.00\ 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3F3F3F"/>
      <name val="Calibri"/>
      <family val="2"/>
      <charset val="238"/>
    </font>
    <font>
      <sz val="11"/>
      <color indexed="8"/>
      <name val="Arial Narrow"/>
      <family val="2"/>
      <charset val="238"/>
    </font>
    <font>
      <sz val="1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b/>
      <sz val="11"/>
      <color rgb="FF3F3F3F"/>
      <name val="Calibri"/>
      <family val="2"/>
      <charset val="238"/>
      <scheme val="minor"/>
    </font>
    <font>
      <b/>
      <sz val="11"/>
      <color indexed="8"/>
      <name val="Arial Narrow"/>
      <family val="2"/>
      <charset val="238"/>
    </font>
    <font>
      <sz val="11"/>
      <color indexed="8"/>
      <name val="Symbol"/>
      <family val="1"/>
      <charset val="2"/>
    </font>
    <font>
      <sz val="11"/>
      <color rgb="FF000000"/>
      <name val="Arial Narrow"/>
      <family val="2"/>
      <charset val="238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Arial Narrow"/>
      <family val="2"/>
      <charset val="238"/>
    </font>
    <font>
      <sz val="12"/>
      <color theme="1"/>
      <name val="Arial Narrow"/>
      <family val="2"/>
      <charset val="238"/>
    </font>
    <font>
      <sz val="9"/>
      <color theme="1"/>
      <name val="Calibri"/>
      <family val="2"/>
      <charset val="238"/>
      <scheme val="minor"/>
    </font>
    <font>
      <u/>
      <sz val="12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name val="Arial Narrow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i/>
      <sz val="9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9"/>
      <name val="Calibri"/>
      <family val="2"/>
      <charset val="238"/>
      <scheme val="minor"/>
    </font>
    <font>
      <sz val="11"/>
      <name val="Calibri"/>
      <family val="2"/>
      <scheme val="minor"/>
    </font>
    <font>
      <i/>
      <sz val="9"/>
      <name val="Arial"/>
      <family val="2"/>
      <charset val="238"/>
    </font>
    <font>
      <i/>
      <sz val="11"/>
      <name val="Calibri"/>
      <family val="2"/>
      <charset val="238"/>
      <scheme val="minor"/>
    </font>
    <font>
      <sz val="10"/>
      <name val="Arial Narrow"/>
      <family val="2"/>
      <charset val="238"/>
    </font>
    <font>
      <u/>
      <sz val="12"/>
      <color theme="1"/>
      <name val="Arial Narrow"/>
      <family val="2"/>
      <charset val="238"/>
    </font>
    <font>
      <b/>
      <sz val="16"/>
      <name val="Arial Narrow"/>
      <family val="2"/>
      <charset val="238"/>
    </font>
    <font>
      <b/>
      <sz val="16"/>
      <color rgb="FFFF0000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i/>
      <sz val="10"/>
      <color rgb="FFFF0000"/>
      <name val="Arial Narrow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F8EE6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rgb="FFFDEADA"/>
      </patternFill>
    </fill>
    <fill>
      <patternFill patternType="solid">
        <fgColor rgb="FFF2F2F2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8">
    <xf numFmtId="0" fontId="0" fillId="0" borderId="0"/>
    <xf numFmtId="9" fontId="8" fillId="0" borderId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9" fillId="0" borderId="0">
      <alignment wrapText="1"/>
    </xf>
    <xf numFmtId="0" fontId="10" fillId="0" borderId="0"/>
    <xf numFmtId="0" fontId="11" fillId="4" borderId="2" applyProtection="0"/>
    <xf numFmtId="0" fontId="5" fillId="0" borderId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16" fillId="5" borderId="2" applyNumberFormat="0" applyAlignment="0" applyProtection="0"/>
    <xf numFmtId="43" fontId="1" fillId="0" borderId="0" applyFont="0" applyFill="0" applyBorder="0" applyAlignment="0" applyProtection="0"/>
    <xf numFmtId="0" fontId="8" fillId="0" borderId="0"/>
  </cellStyleXfs>
  <cellXfs count="193">
    <xf numFmtId="0" fontId="0" fillId="0" borderId="0" xfId="0"/>
    <xf numFmtId="0" fontId="14" fillId="0" borderId="0" xfId="0" applyFont="1" applyAlignment="1">
      <alignment vertical="top"/>
    </xf>
    <xf numFmtId="0" fontId="9" fillId="0" borderId="0" xfId="0" applyFont="1" applyAlignment="1">
      <alignment vertical="top"/>
    </xf>
    <xf numFmtId="2" fontId="14" fillId="0" borderId="0" xfId="0" applyNumberFormat="1" applyFont="1" applyAlignment="1">
      <alignment vertical="top"/>
    </xf>
    <xf numFmtId="0" fontId="15" fillId="3" borderId="1" xfId="0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vertical="center" wrapText="1"/>
    </xf>
    <xf numFmtId="164" fontId="15" fillId="3" borderId="1" xfId="0" applyNumberFormat="1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2" fontId="17" fillId="0" borderId="6" xfId="0" applyNumberFormat="1" applyFont="1" applyFill="1" applyBorder="1" applyAlignment="1">
      <alignment horizontal="center" vertical="top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9" fontId="13" fillId="0" borderId="1" xfId="1" applyNumberFormat="1" applyFont="1" applyBorder="1" applyAlignment="1">
      <alignment horizontal="center" vertical="center"/>
    </xf>
    <xf numFmtId="2" fontId="13" fillId="0" borderId="1" xfId="1" applyNumberFormat="1" applyFont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2" fontId="13" fillId="0" borderId="1" xfId="1" applyNumberFormat="1" applyFont="1" applyFill="1" applyBorder="1" applyAlignment="1">
      <alignment horizontal="center" vertical="center"/>
    </xf>
    <xf numFmtId="0" fontId="0" fillId="0" borderId="0" xfId="0" applyFont="1"/>
    <xf numFmtId="2" fontId="12" fillId="0" borderId="1" xfId="0" applyNumberFormat="1" applyFont="1" applyFill="1" applyBorder="1" applyAlignment="1">
      <alignment horizontal="center" vertical="center" wrapText="1"/>
    </xf>
    <xf numFmtId="2" fontId="12" fillId="0" borderId="5" xfId="0" applyNumberFormat="1" applyFont="1" applyFill="1" applyBorder="1" applyAlignment="1">
      <alignment horizontal="center" vertical="center"/>
    </xf>
    <xf numFmtId="0" fontId="15" fillId="3" borderId="1" xfId="11" applyFont="1" applyFill="1" applyBorder="1" applyAlignment="1">
      <alignment horizontal="center" vertical="top" wrapText="1"/>
    </xf>
    <xf numFmtId="0" fontId="15" fillId="3" borderId="1" xfId="11" applyFont="1" applyFill="1" applyBorder="1" applyAlignment="1">
      <alignment horizontal="left" vertical="center" wrapText="1"/>
    </xf>
    <xf numFmtId="164" fontId="15" fillId="3" borderId="1" xfId="11" applyNumberFormat="1" applyFont="1" applyFill="1" applyBorder="1" applyAlignment="1">
      <alignment horizontal="center" vertical="top" wrapText="1"/>
    </xf>
    <xf numFmtId="0" fontId="12" fillId="0" borderId="1" xfId="11" applyFont="1" applyFill="1" applyBorder="1" applyAlignment="1">
      <alignment horizontal="center" vertical="top" wrapText="1"/>
    </xf>
    <xf numFmtId="0" fontId="13" fillId="0" borderId="1" xfId="15" applyFont="1" applyFill="1" applyBorder="1" applyAlignment="1">
      <alignment vertical="top" wrapText="1"/>
    </xf>
    <xf numFmtId="49" fontId="19" fillId="0" borderId="1" xfId="11" applyNumberFormat="1" applyFont="1" applyFill="1" applyBorder="1" applyAlignment="1">
      <alignment horizontal="center" vertical="top" wrapText="1"/>
    </xf>
    <xf numFmtId="0" fontId="13" fillId="0" borderId="1" xfId="11" applyFont="1" applyFill="1" applyBorder="1" applyAlignment="1">
      <alignment horizontal="center" vertical="top" wrapText="1"/>
    </xf>
    <xf numFmtId="2" fontId="12" fillId="0" borderId="1" xfId="11" applyNumberFormat="1" applyFont="1" applyFill="1" applyBorder="1" applyAlignment="1">
      <alignment horizontal="center" vertical="top" wrapText="1"/>
    </xf>
    <xf numFmtId="9" fontId="13" fillId="0" borderId="1" xfId="12" applyNumberFormat="1" applyFont="1" applyFill="1" applyBorder="1" applyAlignment="1">
      <alignment horizontal="center" vertical="top"/>
    </xf>
    <xf numFmtId="2" fontId="13" fillId="0" borderId="1" xfId="12" applyNumberFormat="1" applyFont="1" applyFill="1" applyBorder="1" applyAlignment="1">
      <alignment horizontal="center" vertical="top" wrapText="1"/>
    </xf>
    <xf numFmtId="0" fontId="23" fillId="0" borderId="0" xfId="0" applyFont="1" applyFill="1"/>
    <xf numFmtId="0" fontId="24" fillId="0" borderId="0" xfId="0" applyFont="1" applyFill="1"/>
    <xf numFmtId="0" fontId="25" fillId="0" borderId="0" xfId="0" applyFont="1" applyFill="1"/>
    <xf numFmtId="0" fontId="0" fillId="0" borderId="0" xfId="0" applyFill="1"/>
    <xf numFmtId="0" fontId="26" fillId="0" borderId="0" xfId="0" applyFont="1" applyFill="1"/>
    <xf numFmtId="0" fontId="28" fillId="0" borderId="0" xfId="0" applyFont="1" applyFill="1"/>
    <xf numFmtId="0" fontId="29" fillId="0" borderId="0" xfId="0" applyFont="1" applyFill="1"/>
    <xf numFmtId="0" fontId="24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30" fillId="0" borderId="0" xfId="0" applyFont="1" applyFill="1" applyAlignment="1">
      <alignment horizontal="left" vertical="center" indent="15"/>
    </xf>
    <xf numFmtId="0" fontId="31" fillId="0" borderId="0" xfId="0" applyFont="1" applyFill="1"/>
    <xf numFmtId="0" fontId="31" fillId="0" borderId="0" xfId="0" applyFont="1" applyFill="1" applyAlignment="1">
      <alignment horizontal="left" vertical="center"/>
    </xf>
    <xf numFmtId="0" fontId="32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left"/>
    </xf>
    <xf numFmtId="4" fontId="34" fillId="0" borderId="0" xfId="0" applyNumberFormat="1" applyFont="1" applyAlignment="1">
      <alignment horizontal="right" vertical="center"/>
    </xf>
    <xf numFmtId="0" fontId="25" fillId="0" borderId="0" xfId="0" applyFont="1"/>
    <xf numFmtId="4" fontId="34" fillId="0" borderId="0" xfId="0" applyNumberFormat="1" applyFont="1" applyFill="1" applyAlignment="1">
      <alignment horizontal="right" vertical="center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43" fontId="13" fillId="0" borderId="1" xfId="16" applyFont="1" applyFill="1" applyBorder="1" applyAlignment="1">
      <alignment horizontal="center" vertical="center" wrapText="1"/>
    </xf>
    <xf numFmtId="165" fontId="14" fillId="0" borderId="1" xfId="16" applyNumberFormat="1" applyFont="1" applyFill="1" applyBorder="1" applyAlignment="1">
      <alignment horizontal="center" vertical="center"/>
    </xf>
    <xf numFmtId="9" fontId="13" fillId="0" borderId="1" xfId="0" applyNumberFormat="1" applyFont="1" applyFill="1" applyBorder="1" applyAlignment="1">
      <alignment horizontal="center" vertical="center" wrapText="1"/>
    </xf>
    <xf numFmtId="165" fontId="13" fillId="0" borderId="1" xfId="16" applyNumberFormat="1" applyFont="1" applyFill="1" applyBorder="1" applyAlignment="1">
      <alignment horizontal="center" vertical="center"/>
    </xf>
    <xf numFmtId="43" fontId="13" fillId="0" borderId="6" xfId="16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2" fontId="35" fillId="0" borderId="6" xfId="0" applyNumberFormat="1" applyFont="1" applyFill="1" applyBorder="1" applyAlignment="1">
      <alignment horizontal="center" vertical="center"/>
    </xf>
    <xf numFmtId="165" fontId="35" fillId="0" borderId="6" xfId="16" applyNumberFormat="1" applyFont="1" applyBorder="1" applyAlignment="1">
      <alignment horizontal="center" vertical="center"/>
    </xf>
    <xf numFmtId="165" fontId="35" fillId="0" borderId="6" xfId="16" applyNumberFormat="1" applyFont="1" applyFill="1" applyBorder="1" applyAlignment="1">
      <alignment horizontal="center" vertical="center"/>
    </xf>
    <xf numFmtId="0" fontId="14" fillId="0" borderId="1" xfId="17" applyFont="1" applyBorder="1" applyAlignment="1">
      <alignment horizontal="left" vertical="center" wrapText="1"/>
    </xf>
    <xf numFmtId="0" fontId="14" fillId="0" borderId="1" xfId="17" applyFont="1" applyBorder="1" applyAlignment="1">
      <alignment horizontal="center" vertical="center"/>
    </xf>
    <xf numFmtId="0" fontId="14" fillId="0" borderId="1" xfId="17" applyFont="1" applyBorder="1" applyAlignment="1">
      <alignment horizontal="center" vertical="center" wrapText="1"/>
    </xf>
    <xf numFmtId="0" fontId="13" fillId="0" borderId="1" xfId="17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4" fillId="0" borderId="1" xfId="16" applyNumberFormat="1" applyFont="1" applyFill="1" applyBorder="1" applyAlignment="1">
      <alignment horizontal="center" vertical="center"/>
    </xf>
    <xf numFmtId="4" fontId="13" fillId="0" borderId="1" xfId="16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4" fontId="35" fillId="10" borderId="6" xfId="0" applyNumberFormat="1" applyFont="1" applyFill="1" applyBorder="1" applyAlignment="1">
      <alignment horizontal="center" vertical="center"/>
    </xf>
    <xf numFmtId="9" fontId="35" fillId="10" borderId="6" xfId="0" applyNumberFormat="1" applyFont="1" applyFill="1" applyBorder="1" applyAlignment="1">
      <alignment horizontal="center" vertical="center"/>
    </xf>
    <xf numFmtId="0" fontId="15" fillId="3" borderId="1" xfId="1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4" fillId="0" borderId="0" xfId="0" applyFont="1" applyAlignment="1">
      <alignment vertical="top"/>
    </xf>
    <xf numFmtId="49" fontId="13" fillId="11" borderId="1" xfId="0" applyNumberFormat="1" applyFont="1" applyFill="1" applyBorder="1" applyAlignment="1">
      <alignment horizontal="center" vertical="center" wrapText="1"/>
    </xf>
    <xf numFmtId="49" fontId="13" fillId="6" borderId="1" xfId="0" applyNumberFormat="1" applyFont="1" applyFill="1" applyBorder="1" applyAlignment="1">
      <alignment horizontal="center" vertical="center" wrapText="1"/>
    </xf>
    <xf numFmtId="49" fontId="13" fillId="12" borderId="1" xfId="0" applyNumberFormat="1" applyFont="1" applyFill="1" applyBorder="1" applyAlignment="1">
      <alignment horizontal="center" vertical="center" wrapText="1"/>
    </xf>
    <xf numFmtId="49" fontId="13" fillId="13" borderId="1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2" fontId="37" fillId="0" borderId="1" xfId="0" applyNumberFormat="1" applyFont="1" applyFill="1" applyBorder="1" applyAlignment="1">
      <alignment horizontal="center" vertical="center" wrapText="1"/>
    </xf>
    <xf numFmtId="0" fontId="38" fillId="9" borderId="1" xfId="0" applyFont="1" applyFill="1" applyBorder="1" applyAlignment="1">
      <alignment horizontal="center" vertical="center" wrapText="1"/>
    </xf>
    <xf numFmtId="0" fontId="38" fillId="9" borderId="1" xfId="0" applyFont="1" applyFill="1" applyBorder="1" applyAlignment="1">
      <alignment vertical="center" wrapText="1"/>
    </xf>
    <xf numFmtId="164" fontId="38" fillId="9" borderId="1" xfId="0" applyNumberFormat="1" applyFont="1" applyFill="1" applyBorder="1" applyAlignment="1">
      <alignment vertical="center" wrapText="1"/>
    </xf>
    <xf numFmtId="164" fontId="38" fillId="9" borderId="1" xfId="0" applyNumberFormat="1" applyFont="1" applyFill="1" applyBorder="1" applyAlignment="1">
      <alignment horizontal="center" vertical="center" wrapText="1"/>
    </xf>
    <xf numFmtId="164" fontId="38" fillId="9" borderId="8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left"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9" fontId="37" fillId="0" borderId="1" xfId="5" applyNumberFormat="1" applyFont="1" applyFill="1" applyBorder="1" applyAlignment="1">
      <alignment horizontal="center" vertical="center"/>
    </xf>
    <xf numFmtId="2" fontId="37" fillId="0" borderId="1" xfId="0" applyNumberFormat="1" applyFont="1" applyFill="1" applyBorder="1" applyAlignment="1">
      <alignment horizontal="center" vertical="center"/>
    </xf>
    <xf numFmtId="0" fontId="37" fillId="0" borderId="0" xfId="0" applyFont="1"/>
    <xf numFmtId="2" fontId="38" fillId="0" borderId="0" xfId="0" applyNumberFormat="1" applyFont="1" applyFill="1" applyBorder="1" applyAlignment="1">
      <alignment horizontal="center" vertical="center"/>
    </xf>
    <xf numFmtId="164" fontId="38" fillId="0" borderId="6" xfId="0" applyNumberFormat="1" applyFont="1" applyFill="1" applyBorder="1" applyAlignment="1">
      <alignment horizontal="center" vertical="center"/>
    </xf>
    <xf numFmtId="164" fontId="38" fillId="0" borderId="11" xfId="0" applyNumberFormat="1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left" vertical="center" wrapText="1"/>
    </xf>
    <xf numFmtId="164" fontId="37" fillId="0" borderId="1" xfId="0" applyNumberFormat="1" applyFont="1" applyFill="1" applyBorder="1" applyAlignment="1">
      <alignment horizontal="center" vertical="center"/>
    </xf>
    <xf numFmtId="9" fontId="37" fillId="0" borderId="1" xfId="1" applyNumberFormat="1" applyFont="1" applyFill="1" applyBorder="1" applyAlignment="1">
      <alignment horizontal="center" vertical="center"/>
    </xf>
    <xf numFmtId="164" fontId="37" fillId="0" borderId="1" xfId="1" applyNumberFormat="1" applyFont="1" applyFill="1" applyBorder="1" applyAlignment="1">
      <alignment horizontal="center" vertical="center"/>
    </xf>
    <xf numFmtId="2" fontId="38" fillId="0" borderId="0" xfId="0" applyNumberFormat="1" applyFont="1" applyFill="1" applyBorder="1" applyAlignment="1">
      <alignment vertical="center"/>
    </xf>
    <xf numFmtId="164" fontId="38" fillId="0" borderId="1" xfId="0" applyNumberFormat="1" applyFont="1" applyFill="1" applyBorder="1" applyAlignment="1">
      <alignment horizontal="center" vertical="center"/>
    </xf>
    <xf numFmtId="0" fontId="37" fillId="0" borderId="1" xfId="0" applyFont="1" applyBorder="1"/>
    <xf numFmtId="0" fontId="38" fillId="9" borderId="1" xfId="0" applyFont="1" applyFill="1" applyBorder="1" applyAlignment="1">
      <alignment horizontal="left" vertical="center" wrapText="1"/>
    </xf>
    <xf numFmtId="164" fontId="38" fillId="9" borderId="1" xfId="0" applyNumberFormat="1" applyFont="1" applyFill="1" applyBorder="1" applyAlignment="1">
      <alignment horizontal="left" vertical="center" wrapText="1"/>
    </xf>
    <xf numFmtId="0" fontId="37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left" vertical="center" wrapText="1"/>
    </xf>
    <xf numFmtId="49" fontId="37" fillId="0" borderId="1" xfId="0" applyNumberFormat="1" applyFont="1" applyBorder="1" applyAlignment="1">
      <alignment horizontal="center" vertical="center"/>
    </xf>
    <xf numFmtId="2" fontId="37" fillId="0" borderId="1" xfId="0" applyNumberFormat="1" applyFont="1" applyBorder="1" applyAlignment="1">
      <alignment horizontal="center" vertical="center"/>
    </xf>
    <xf numFmtId="9" fontId="37" fillId="0" borderId="1" xfId="1" applyNumberFormat="1" applyFont="1" applyBorder="1" applyAlignment="1">
      <alignment horizontal="center" vertical="center"/>
    </xf>
    <xf numFmtId="0" fontId="13" fillId="0" borderId="0" xfId="0" applyFont="1" applyAlignment="1">
      <alignment vertical="top"/>
    </xf>
    <xf numFmtId="0" fontId="41" fillId="0" borderId="0" xfId="0" applyFont="1" applyAlignment="1">
      <alignment vertical="center"/>
    </xf>
    <xf numFmtId="0" fontId="42" fillId="0" borderId="0" xfId="0" applyFont="1"/>
    <xf numFmtId="0" fontId="43" fillId="0" borderId="0" xfId="0" applyFont="1" applyFill="1"/>
    <xf numFmtId="0" fontId="22" fillId="0" borderId="0" xfId="0" applyFont="1"/>
    <xf numFmtId="0" fontId="42" fillId="10" borderId="0" xfId="0" applyFont="1" applyFill="1"/>
    <xf numFmtId="0" fontId="41" fillId="0" borderId="0" xfId="0" applyFont="1" applyFill="1"/>
    <xf numFmtId="0" fontId="42" fillId="0" borderId="0" xfId="0" applyFont="1" applyFill="1"/>
    <xf numFmtId="0" fontId="44" fillId="0" borderId="0" xfId="0" applyFont="1" applyFill="1"/>
    <xf numFmtId="0" fontId="28" fillId="0" borderId="0" xfId="0" applyFont="1" applyAlignment="1">
      <alignment vertical="top"/>
    </xf>
    <xf numFmtId="0" fontId="45" fillId="0" borderId="0" xfId="0" applyFont="1" applyAlignment="1">
      <alignment vertical="top"/>
    </xf>
    <xf numFmtId="0" fontId="15" fillId="15" borderId="1" xfId="0" applyFont="1" applyFill="1" applyBorder="1" applyAlignment="1">
      <alignment horizontal="center" vertical="center" wrapText="1"/>
    </xf>
    <xf numFmtId="0" fontId="15" fillId="15" borderId="1" xfId="0" applyFont="1" applyFill="1" applyBorder="1" applyAlignment="1">
      <alignment vertical="center" wrapText="1"/>
    </xf>
    <xf numFmtId="164" fontId="15" fillId="15" borderId="1" xfId="0" applyNumberFormat="1" applyFont="1" applyFill="1" applyBorder="1" applyAlignment="1">
      <alignment horizontal="center" vertical="center" wrapText="1"/>
    </xf>
    <xf numFmtId="4" fontId="15" fillId="15" borderId="1" xfId="0" applyNumberFormat="1" applyFont="1" applyFill="1" applyBorder="1" applyAlignment="1">
      <alignment horizontal="center" vertical="center" wrapText="1"/>
    </xf>
    <xf numFmtId="9" fontId="15" fillId="15" borderId="1" xfId="0" applyNumberFormat="1" applyFont="1" applyFill="1" applyBorder="1" applyAlignment="1">
      <alignment horizontal="center" vertical="center" wrapText="1"/>
    </xf>
    <xf numFmtId="0" fontId="46" fillId="0" borderId="0" xfId="0" applyFont="1" applyFill="1"/>
    <xf numFmtId="0" fontId="46" fillId="0" borderId="0" xfId="0" applyFont="1"/>
    <xf numFmtId="4" fontId="17" fillId="0" borderId="1" xfId="0" applyNumberFormat="1" applyFont="1" applyFill="1" applyBorder="1" applyAlignment="1">
      <alignment horizontal="center" vertical="center"/>
    </xf>
    <xf numFmtId="4" fontId="17" fillId="0" borderId="1" xfId="0" applyNumberFormat="1" applyFont="1" applyFill="1" applyBorder="1" applyAlignment="1">
      <alignment horizontal="center" vertical="top"/>
    </xf>
    <xf numFmtId="4" fontId="17" fillId="0" borderId="8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164" fontId="22" fillId="0" borderId="0" xfId="0" applyNumberFormat="1" applyFont="1" applyFill="1" applyAlignment="1">
      <alignment horizontal="center" vertical="center"/>
    </xf>
    <xf numFmtId="9" fontId="22" fillId="0" borderId="0" xfId="0" applyNumberFormat="1" applyFont="1" applyFill="1" applyAlignment="1">
      <alignment horizontal="center" vertical="center"/>
    </xf>
    <xf numFmtId="164" fontId="22" fillId="0" borderId="0" xfId="0" applyNumberFormat="1" applyFont="1" applyFill="1" applyAlignment="1">
      <alignment horizontal="left" vertical="center"/>
    </xf>
    <xf numFmtId="164" fontId="22" fillId="0" borderId="0" xfId="0" applyNumberFormat="1" applyFont="1" applyFill="1" applyAlignment="1">
      <alignment horizontal="right" vertical="center"/>
    </xf>
    <xf numFmtId="0" fontId="41" fillId="0" borderId="0" xfId="0" applyFont="1" applyFill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horizontal="right" vertical="top"/>
    </xf>
    <xf numFmtId="0" fontId="13" fillId="0" borderId="0" xfId="0" applyFont="1" applyFill="1" applyAlignment="1">
      <alignment vertical="top"/>
    </xf>
    <xf numFmtId="0" fontId="14" fillId="0" borderId="0" xfId="0" applyFont="1" applyFill="1" applyAlignment="1">
      <alignment vertical="top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37" fillId="0" borderId="13" xfId="0" applyFont="1" applyBorder="1"/>
    <xf numFmtId="0" fontId="37" fillId="0" borderId="0" xfId="0" applyFont="1" applyBorder="1"/>
    <xf numFmtId="0" fontId="37" fillId="0" borderId="0" xfId="0" applyFont="1" applyBorder="1" applyAlignment="1">
      <alignment horizontal="center"/>
    </xf>
    <xf numFmtId="0" fontId="47" fillId="0" borderId="0" xfId="0" applyFont="1" applyAlignment="1">
      <alignment horizontal="right" vertical="top"/>
    </xf>
    <xf numFmtId="4" fontId="47" fillId="6" borderId="10" xfId="0" applyNumberFormat="1" applyFont="1" applyFill="1" applyBorder="1" applyAlignment="1">
      <alignment horizontal="center" vertical="top"/>
    </xf>
    <xf numFmtId="4" fontId="47" fillId="6" borderId="9" xfId="0" applyNumberFormat="1" applyFont="1" applyFill="1" applyBorder="1" applyAlignment="1">
      <alignment horizontal="center" vertical="top"/>
    </xf>
    <xf numFmtId="0" fontId="38" fillId="14" borderId="3" xfId="0" applyFont="1" applyFill="1" applyBorder="1" applyAlignment="1">
      <alignment horizontal="left" vertical="center" wrapText="1"/>
    </xf>
    <xf numFmtId="0" fontId="38" fillId="14" borderId="4" xfId="0" applyFont="1" applyFill="1" applyBorder="1" applyAlignment="1">
      <alignment horizontal="left" vertical="center" wrapText="1"/>
    </xf>
    <xf numFmtId="0" fontId="38" fillId="14" borderId="7" xfId="0" applyFont="1" applyFill="1" applyBorder="1" applyAlignment="1">
      <alignment horizontal="left" vertical="center" wrapText="1"/>
    </xf>
    <xf numFmtId="0" fontId="38" fillId="14" borderId="12" xfId="0" applyFont="1" applyFill="1" applyBorder="1" applyAlignment="1">
      <alignment horizontal="left" vertical="center" wrapText="1"/>
    </xf>
    <xf numFmtId="0" fontId="15" fillId="8" borderId="3" xfId="0" applyFont="1" applyFill="1" applyBorder="1" applyAlignment="1">
      <alignment horizontal="left" vertical="center" wrapText="1"/>
    </xf>
    <xf numFmtId="0" fontId="15" fillId="8" borderId="4" xfId="0" applyFont="1" applyFill="1" applyBorder="1" applyAlignment="1">
      <alignment horizontal="left" vertical="center" wrapText="1"/>
    </xf>
    <xf numFmtId="0" fontId="15" fillId="8" borderId="5" xfId="0" applyFont="1" applyFill="1" applyBorder="1" applyAlignment="1">
      <alignment horizontal="left" vertical="center" wrapText="1"/>
    </xf>
    <xf numFmtId="0" fontId="38" fillId="14" borderId="5" xfId="0" applyFont="1" applyFill="1" applyBorder="1" applyAlignment="1">
      <alignment horizontal="left" vertical="center" wrapText="1"/>
    </xf>
    <xf numFmtId="2" fontId="17" fillId="0" borderId="1" xfId="0" applyNumberFormat="1" applyFont="1" applyFill="1" applyBorder="1" applyAlignment="1">
      <alignment horizontal="right" vertical="top"/>
    </xf>
    <xf numFmtId="0" fontId="15" fillId="7" borderId="1" xfId="11" applyFont="1" applyFill="1" applyBorder="1" applyAlignment="1">
      <alignment horizontal="left" vertical="top" wrapText="1"/>
    </xf>
    <xf numFmtId="2" fontId="17" fillId="0" borderId="8" xfId="0" applyNumberFormat="1" applyFont="1" applyFill="1" applyBorder="1" applyAlignment="1">
      <alignment horizontal="right" vertical="top"/>
    </xf>
    <xf numFmtId="2" fontId="17" fillId="0" borderId="3" xfId="0" applyNumberFormat="1" applyFont="1" applyFill="1" applyBorder="1" applyAlignment="1">
      <alignment horizontal="right" vertical="top"/>
    </xf>
    <xf numFmtId="2" fontId="17" fillId="0" borderId="4" xfId="0" applyNumberFormat="1" applyFont="1" applyFill="1" applyBorder="1" applyAlignment="1">
      <alignment horizontal="right" vertical="top"/>
    </xf>
    <xf numFmtId="2" fontId="17" fillId="0" borderId="5" xfId="0" applyNumberFormat="1" applyFont="1" applyFill="1" applyBorder="1" applyAlignment="1">
      <alignment horizontal="right" vertical="top"/>
    </xf>
    <xf numFmtId="0" fontId="15" fillId="7" borderId="1" xfId="0" applyFont="1" applyFill="1" applyBorder="1" applyAlignment="1">
      <alignment horizontal="left" vertical="top" wrapText="1"/>
    </xf>
    <xf numFmtId="0" fontId="15" fillId="7" borderId="3" xfId="0" applyFont="1" applyFill="1" applyBorder="1" applyAlignment="1">
      <alignment horizontal="left" vertical="top" wrapText="1"/>
    </xf>
    <xf numFmtId="0" fontId="15" fillId="7" borderId="4" xfId="0" applyFont="1" applyFill="1" applyBorder="1" applyAlignment="1">
      <alignment horizontal="left" vertical="top" wrapText="1"/>
    </xf>
    <xf numFmtId="0" fontId="15" fillId="7" borderId="5" xfId="0" applyFont="1" applyFill="1" applyBorder="1" applyAlignment="1">
      <alignment horizontal="left" vertical="top" wrapText="1"/>
    </xf>
    <xf numFmtId="0" fontId="15" fillId="2" borderId="3" xfId="0" applyFont="1" applyFill="1" applyBorder="1" applyAlignment="1">
      <alignment horizontal="center" vertical="top"/>
    </xf>
    <xf numFmtId="0" fontId="15" fillId="2" borderId="4" xfId="0" applyFont="1" applyFill="1" applyBorder="1" applyAlignment="1">
      <alignment horizontal="center" vertical="top"/>
    </xf>
    <xf numFmtId="0" fontId="15" fillId="2" borderId="5" xfId="0" applyFont="1" applyFill="1" applyBorder="1" applyAlignment="1">
      <alignment horizontal="center" vertical="top"/>
    </xf>
    <xf numFmtId="2" fontId="17" fillId="0" borderId="1" xfId="0" applyNumberFormat="1" applyFont="1" applyFill="1" applyBorder="1" applyAlignment="1">
      <alignment horizontal="right" vertical="center"/>
    </xf>
    <xf numFmtId="0" fontId="48" fillId="0" borderId="7" xfId="0" applyFont="1" applyBorder="1" applyAlignment="1">
      <alignment horizontal="center" vertical="top"/>
    </xf>
    <xf numFmtId="0" fontId="50" fillId="16" borderId="0" xfId="0" applyFont="1" applyFill="1" applyAlignment="1">
      <alignment vertical="top"/>
    </xf>
    <xf numFmtId="0" fontId="9" fillId="16" borderId="0" xfId="0" applyFont="1" applyFill="1" applyAlignment="1">
      <alignment vertical="top"/>
    </xf>
    <xf numFmtId="49" fontId="49" fillId="16" borderId="1" xfId="11" applyNumberFormat="1" applyFont="1" applyFill="1" applyBorder="1" applyAlignment="1">
      <alignment horizontal="center" vertical="top" wrapText="1"/>
    </xf>
  </cellXfs>
  <cellStyles count="18">
    <cellStyle name="Dane wyjściowe" xfId="15" builtinId="21"/>
    <cellStyle name="Dziesiętny 3" xfId="16"/>
    <cellStyle name="Normalny" xfId="0" builtinId="0"/>
    <cellStyle name="Normalny 2" xfId="2"/>
    <cellStyle name="Normalny 2 2" xfId="4"/>
    <cellStyle name="Normalny 2 2 2" xfId="11"/>
    <cellStyle name="Normalny 2 3" xfId="10"/>
    <cellStyle name="Normalny 2 4" xfId="14"/>
    <cellStyle name="Normalny 3" xfId="6"/>
    <cellStyle name="Normalny 4" xfId="3"/>
    <cellStyle name="Normalny 5" xfId="7"/>
    <cellStyle name="Normalny 6" xfId="9"/>
    <cellStyle name="Normalny 7" xfId="13"/>
    <cellStyle name="Normalny 8" xfId="17"/>
    <cellStyle name="Procentowy" xfId="1" builtinId="5"/>
    <cellStyle name="Procentowy 2" xfId="5"/>
    <cellStyle name="Procentowy 2 2" xfId="12"/>
    <cellStyle name="Tekst objaśnienia 2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8"/>
  <sheetViews>
    <sheetView tabSelected="1" topLeftCell="A76" workbookViewId="0">
      <selection sqref="A1:M108"/>
    </sheetView>
  </sheetViews>
  <sheetFormatPr defaultRowHeight="12.75" x14ac:dyDescent="0.25"/>
  <cols>
    <col min="1" max="1" width="8" style="2" customWidth="1"/>
    <col min="2" max="2" width="62.7109375" style="2" customWidth="1"/>
    <col min="3" max="3" width="17.140625" style="2" customWidth="1"/>
    <col min="4" max="4" width="10.85546875" style="2" customWidth="1"/>
    <col min="5" max="5" width="10.5703125" style="2" customWidth="1"/>
    <col min="6" max="6" width="12.140625" style="2" customWidth="1"/>
    <col min="7" max="7" width="15" style="2" customWidth="1"/>
    <col min="8" max="8" width="7.42578125" style="2" customWidth="1"/>
    <col min="9" max="9" width="15" style="2" customWidth="1"/>
    <col min="10" max="10" width="14.140625" style="2" customWidth="1"/>
    <col min="11" max="11" width="9.140625" style="128"/>
    <col min="12" max="12" width="10.7109375" style="2" customWidth="1"/>
    <col min="13" max="13" width="0.5703125" style="2" customWidth="1"/>
    <col min="14" max="16384" width="9.140625" style="2"/>
  </cols>
  <sheetData>
    <row r="1" spans="1:11" s="139" customFormat="1" ht="19.5" customHeight="1" x14ac:dyDescent="0.25">
      <c r="B1" s="140"/>
      <c r="C1" s="141"/>
      <c r="D1" s="142"/>
      <c r="E1" s="141"/>
      <c r="F1" s="143"/>
      <c r="G1" s="144"/>
      <c r="H1" s="145"/>
      <c r="I1" s="146"/>
      <c r="J1" s="147" t="s">
        <v>170</v>
      </c>
      <c r="K1" s="148"/>
    </row>
    <row r="2" spans="1:11" s="154" customFormat="1" ht="18.75" x14ac:dyDescent="0.25">
      <c r="A2" s="149" t="s">
        <v>176</v>
      </c>
      <c r="B2" s="150"/>
      <c r="C2" s="150"/>
      <c r="D2" s="151"/>
      <c r="E2" s="152"/>
      <c r="F2" s="152"/>
      <c r="G2" s="152"/>
      <c r="H2" s="152"/>
      <c r="I2" s="152"/>
      <c r="J2" s="152"/>
      <c r="K2" s="153"/>
    </row>
    <row r="3" spans="1:11" s="1" customFormat="1" ht="20.25" x14ac:dyDescent="0.25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18"/>
    </row>
    <row r="4" spans="1:11" s="1" customFormat="1" ht="16.5" x14ac:dyDescent="0.25">
      <c r="A4" s="185" t="s">
        <v>178</v>
      </c>
      <c r="B4" s="186"/>
      <c r="C4" s="186"/>
      <c r="D4" s="186"/>
      <c r="E4" s="186"/>
      <c r="F4" s="186"/>
      <c r="G4" s="186"/>
      <c r="H4" s="186"/>
      <c r="I4" s="186"/>
      <c r="J4" s="187"/>
      <c r="K4" s="118"/>
    </row>
    <row r="5" spans="1:11" s="1" customFormat="1" ht="16.5" x14ac:dyDescent="0.25">
      <c r="A5" s="182" t="s">
        <v>175</v>
      </c>
      <c r="B5" s="183"/>
      <c r="C5" s="183"/>
      <c r="D5" s="183"/>
      <c r="E5" s="183"/>
      <c r="F5" s="183"/>
      <c r="G5" s="183"/>
      <c r="H5" s="183"/>
      <c r="I5" s="183"/>
      <c r="J5" s="184"/>
      <c r="K5" s="119" t="s">
        <v>70</v>
      </c>
    </row>
    <row r="6" spans="1:11" s="1" customFormat="1" ht="49.5" x14ac:dyDescent="0.25">
      <c r="A6" s="4" t="s">
        <v>0</v>
      </c>
      <c r="B6" s="5" t="s">
        <v>1</v>
      </c>
      <c r="C6" s="79" t="s">
        <v>2</v>
      </c>
      <c r="D6" s="4" t="s">
        <v>3</v>
      </c>
      <c r="E6" s="4" t="s">
        <v>13</v>
      </c>
      <c r="F6" s="4" t="s">
        <v>11</v>
      </c>
      <c r="G6" s="6" t="s">
        <v>5</v>
      </c>
      <c r="H6" s="4" t="s">
        <v>6</v>
      </c>
      <c r="I6" s="6" t="s">
        <v>7</v>
      </c>
      <c r="J6" s="6" t="s">
        <v>8</v>
      </c>
      <c r="K6" s="118"/>
    </row>
    <row r="7" spans="1:11" s="1" customFormat="1" ht="47.25" customHeight="1" x14ac:dyDescent="0.25">
      <c r="A7" s="7" t="s">
        <v>19</v>
      </c>
      <c r="B7" s="8" t="s">
        <v>44</v>
      </c>
      <c r="C7" s="54" t="s">
        <v>22</v>
      </c>
      <c r="D7" s="14" t="s">
        <v>12</v>
      </c>
      <c r="E7" s="15">
        <v>4</v>
      </c>
      <c r="F7" s="16"/>
      <c r="G7" s="17">
        <f>F7*E7</f>
        <v>0</v>
      </c>
      <c r="H7" s="18"/>
      <c r="I7" s="19">
        <f>H7*G7</f>
        <v>0</v>
      </c>
      <c r="J7" s="17">
        <f t="shared" ref="J7:J10" si="0">SUM(G7+I7)</f>
        <v>0</v>
      </c>
      <c r="K7" s="118"/>
    </row>
    <row r="8" spans="1:11" s="1" customFormat="1" ht="81.75" customHeight="1" x14ac:dyDescent="0.25">
      <c r="A8" s="7" t="s">
        <v>24</v>
      </c>
      <c r="B8" s="8" t="s">
        <v>56</v>
      </c>
      <c r="C8" s="54" t="s">
        <v>23</v>
      </c>
      <c r="D8" s="14" t="s">
        <v>12</v>
      </c>
      <c r="E8" s="15">
        <v>10</v>
      </c>
      <c r="F8" s="16"/>
      <c r="G8" s="17">
        <f>F8*E8</f>
        <v>0</v>
      </c>
      <c r="H8" s="18"/>
      <c r="I8" s="19">
        <f>H8*G8</f>
        <v>0</v>
      </c>
      <c r="J8" s="17">
        <f t="shared" si="0"/>
        <v>0</v>
      </c>
      <c r="K8" s="118"/>
    </row>
    <row r="9" spans="1:11" s="1" customFormat="1" ht="66" customHeight="1" x14ac:dyDescent="0.25">
      <c r="A9" s="7" t="s">
        <v>25</v>
      </c>
      <c r="B9" s="8" t="s">
        <v>45</v>
      </c>
      <c r="C9" s="54" t="s">
        <v>26</v>
      </c>
      <c r="D9" s="14" t="s">
        <v>12</v>
      </c>
      <c r="E9" s="15">
        <v>10</v>
      </c>
      <c r="F9" s="16"/>
      <c r="G9" s="17">
        <f>F9*E9</f>
        <v>0</v>
      </c>
      <c r="H9" s="18"/>
      <c r="I9" s="19">
        <f>H9*G9</f>
        <v>0</v>
      </c>
      <c r="J9" s="17">
        <f t="shared" si="0"/>
        <v>0</v>
      </c>
      <c r="K9" s="118"/>
    </row>
    <row r="10" spans="1:11" s="1" customFormat="1" ht="33.75" customHeight="1" x14ac:dyDescent="0.25">
      <c r="A10" s="7" t="s">
        <v>63</v>
      </c>
      <c r="B10" s="9" t="s">
        <v>69</v>
      </c>
      <c r="C10" s="11" t="s">
        <v>21</v>
      </c>
      <c r="D10" s="14" t="s">
        <v>12</v>
      </c>
      <c r="E10" s="15">
        <v>10</v>
      </c>
      <c r="F10" s="16"/>
      <c r="G10" s="17">
        <f>F10*E10</f>
        <v>0</v>
      </c>
      <c r="H10" s="18"/>
      <c r="I10" s="19">
        <f>H10*G10</f>
        <v>0</v>
      </c>
      <c r="J10" s="17">
        <f t="shared" si="0"/>
        <v>0</v>
      </c>
      <c r="K10" s="118"/>
    </row>
    <row r="11" spans="1:11" s="1" customFormat="1" ht="16.5" x14ac:dyDescent="0.25">
      <c r="A11" s="178" t="s">
        <v>9</v>
      </c>
      <c r="B11" s="179"/>
      <c r="C11" s="179"/>
      <c r="D11" s="179"/>
      <c r="E11" s="179"/>
      <c r="F11" s="180"/>
      <c r="G11" s="10">
        <f>SUM(G7:G10)</f>
        <v>0</v>
      </c>
      <c r="H11" s="10"/>
      <c r="I11" s="10">
        <f>SUM(I7:I10)</f>
        <v>0</v>
      </c>
      <c r="J11" s="10">
        <f>SUM(J7:J10)</f>
        <v>0</v>
      </c>
      <c r="K11" s="118"/>
    </row>
    <row r="12" spans="1:11" s="1" customFormat="1" ht="16.5" x14ac:dyDescent="0.25">
      <c r="A12" s="182" t="s">
        <v>81</v>
      </c>
      <c r="B12" s="183"/>
      <c r="C12" s="183"/>
      <c r="D12" s="183"/>
      <c r="E12" s="183"/>
      <c r="F12" s="183"/>
      <c r="G12" s="183"/>
      <c r="H12" s="183"/>
      <c r="I12" s="183"/>
      <c r="J12" s="184"/>
      <c r="K12" s="119" t="s">
        <v>70</v>
      </c>
    </row>
    <row r="13" spans="1:11" s="1" customFormat="1" ht="49.5" x14ac:dyDescent="0.25">
      <c r="A13" s="4" t="s">
        <v>0</v>
      </c>
      <c r="B13" s="5" t="s">
        <v>1</v>
      </c>
      <c r="C13" s="79" t="s">
        <v>2</v>
      </c>
      <c r="D13" s="4" t="s">
        <v>3</v>
      </c>
      <c r="E13" s="4" t="s">
        <v>13</v>
      </c>
      <c r="F13" s="4" t="s">
        <v>11</v>
      </c>
      <c r="G13" s="6" t="s">
        <v>5</v>
      </c>
      <c r="H13" s="4" t="s">
        <v>6</v>
      </c>
      <c r="I13" s="6" t="s">
        <v>7</v>
      </c>
      <c r="J13" s="6" t="s">
        <v>8</v>
      </c>
      <c r="K13" s="118"/>
    </row>
    <row r="14" spans="1:11" s="1" customFormat="1" ht="49.5" customHeight="1" x14ac:dyDescent="0.25">
      <c r="A14" s="7" t="s">
        <v>14</v>
      </c>
      <c r="B14" s="8" t="s">
        <v>46</v>
      </c>
      <c r="C14" s="54" t="s">
        <v>28</v>
      </c>
      <c r="D14" s="14" t="s">
        <v>12</v>
      </c>
      <c r="E14" s="15">
        <v>5</v>
      </c>
      <c r="F14" s="16"/>
      <c r="G14" s="17">
        <f>F14*E14</f>
        <v>0</v>
      </c>
      <c r="H14" s="18"/>
      <c r="I14" s="19">
        <f>H14*G14</f>
        <v>0</v>
      </c>
      <c r="J14" s="17">
        <f t="shared" ref="J14:J15" si="1">SUM(G14+I14)</f>
        <v>0</v>
      </c>
      <c r="K14" s="118"/>
    </row>
    <row r="15" spans="1:11" s="1" customFormat="1" ht="50.25" customHeight="1" x14ac:dyDescent="0.25">
      <c r="A15" s="7" t="s">
        <v>17</v>
      </c>
      <c r="B15" s="8" t="s">
        <v>47</v>
      </c>
      <c r="C15" s="54" t="s">
        <v>27</v>
      </c>
      <c r="D15" s="14" t="s">
        <v>12</v>
      </c>
      <c r="E15" s="15">
        <v>10</v>
      </c>
      <c r="F15" s="16"/>
      <c r="G15" s="17">
        <f>F15*E15</f>
        <v>0</v>
      </c>
      <c r="H15" s="18"/>
      <c r="I15" s="19">
        <f>H15*G15</f>
        <v>0</v>
      </c>
      <c r="J15" s="17">
        <f t="shared" si="1"/>
        <v>0</v>
      </c>
      <c r="K15" s="118"/>
    </row>
    <row r="16" spans="1:11" s="1" customFormat="1" ht="16.5" x14ac:dyDescent="0.25">
      <c r="A16" s="178" t="s">
        <v>9</v>
      </c>
      <c r="B16" s="179"/>
      <c r="C16" s="179"/>
      <c r="D16" s="179"/>
      <c r="E16" s="179"/>
      <c r="F16" s="180"/>
      <c r="G16" s="10">
        <f>SUM(G14:G15)</f>
        <v>0</v>
      </c>
      <c r="H16" s="10"/>
      <c r="I16" s="10">
        <f>SUM(I14:I15)</f>
        <v>0</v>
      </c>
      <c r="J16" s="10">
        <f>SUM(J14:J15)</f>
        <v>0</v>
      </c>
      <c r="K16" s="118"/>
    </row>
    <row r="17" spans="1:13" s="1" customFormat="1" ht="16.5" x14ac:dyDescent="0.25">
      <c r="A17" s="181" t="s">
        <v>82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19" t="s">
        <v>70</v>
      </c>
    </row>
    <row r="18" spans="1:13" s="1" customFormat="1" ht="49.5" x14ac:dyDescent="0.25">
      <c r="A18" s="4" t="s">
        <v>0</v>
      </c>
      <c r="B18" s="5" t="s">
        <v>1</v>
      </c>
      <c r="C18" s="79" t="s">
        <v>2</v>
      </c>
      <c r="D18" s="4" t="s">
        <v>3</v>
      </c>
      <c r="E18" s="4" t="s">
        <v>4</v>
      </c>
      <c r="F18" s="4" t="s">
        <v>11</v>
      </c>
      <c r="G18" s="6" t="s">
        <v>5</v>
      </c>
      <c r="H18" s="4" t="s">
        <v>6</v>
      </c>
      <c r="I18" s="6" t="s">
        <v>7</v>
      </c>
      <c r="J18" s="6" t="s">
        <v>8</v>
      </c>
      <c r="K18" s="118"/>
    </row>
    <row r="19" spans="1:13" s="1" customFormat="1" ht="33" x14ac:dyDescent="0.25">
      <c r="A19" s="11" t="s">
        <v>16</v>
      </c>
      <c r="B19" s="12" t="s">
        <v>59</v>
      </c>
      <c r="C19" s="13" t="s">
        <v>57</v>
      </c>
      <c r="D19" s="14" t="s">
        <v>10</v>
      </c>
      <c r="E19" s="15">
        <v>15</v>
      </c>
      <c r="F19" s="16"/>
      <c r="G19" s="17">
        <f>E19*F19</f>
        <v>0</v>
      </c>
      <c r="H19" s="18"/>
      <c r="I19" s="19">
        <f>G19*H19</f>
        <v>0</v>
      </c>
      <c r="J19" s="17">
        <f>SUM(G19+I19)</f>
        <v>0</v>
      </c>
      <c r="K19" s="118"/>
    </row>
    <row r="20" spans="1:13" s="1" customFormat="1" ht="33" x14ac:dyDescent="0.25">
      <c r="A20" s="11" t="s">
        <v>29</v>
      </c>
      <c r="B20" s="12" t="s">
        <v>67</v>
      </c>
      <c r="C20" s="13" t="s">
        <v>58</v>
      </c>
      <c r="D20" s="14" t="s">
        <v>10</v>
      </c>
      <c r="E20" s="15">
        <v>15</v>
      </c>
      <c r="F20" s="16"/>
      <c r="G20" s="17">
        <f>E20*F20</f>
        <v>0</v>
      </c>
      <c r="H20" s="18"/>
      <c r="I20" s="19">
        <f>G20*H20</f>
        <v>0</v>
      </c>
      <c r="J20" s="17">
        <f>SUM(G20+I20)</f>
        <v>0</v>
      </c>
      <c r="K20" s="118"/>
      <c r="M20" s="3"/>
    </row>
    <row r="21" spans="1:13" s="1" customFormat="1" ht="33" x14ac:dyDescent="0.25">
      <c r="A21" s="11" t="s">
        <v>30</v>
      </c>
      <c r="B21" s="12" t="s">
        <v>60</v>
      </c>
      <c r="C21" s="13" t="s">
        <v>61</v>
      </c>
      <c r="D21" s="14" t="s">
        <v>10</v>
      </c>
      <c r="E21" s="15">
        <v>6</v>
      </c>
      <c r="F21" s="20"/>
      <c r="G21" s="21">
        <f>E21*F21</f>
        <v>0</v>
      </c>
      <c r="H21" s="18"/>
      <c r="I21" s="22">
        <f>G21*H21</f>
        <v>0</v>
      </c>
      <c r="J21" s="21">
        <f>SUM(G21+I21)</f>
        <v>0</v>
      </c>
      <c r="K21" s="118"/>
    </row>
    <row r="22" spans="1:13" s="1" customFormat="1" ht="33" x14ac:dyDescent="0.25">
      <c r="A22" s="11" t="s">
        <v>36</v>
      </c>
      <c r="B22" s="12" t="s">
        <v>68</v>
      </c>
      <c r="C22" s="13" t="s">
        <v>62</v>
      </c>
      <c r="D22" s="14" t="s">
        <v>10</v>
      </c>
      <c r="E22" s="15">
        <v>6</v>
      </c>
      <c r="F22" s="16"/>
      <c r="G22" s="17">
        <f>E22*F22</f>
        <v>0</v>
      </c>
      <c r="H22" s="18"/>
      <c r="I22" s="19">
        <f>G22*H22</f>
        <v>0</v>
      </c>
      <c r="J22" s="17">
        <f>SUM(G22+I22)</f>
        <v>0</v>
      </c>
      <c r="K22" s="118"/>
    </row>
    <row r="23" spans="1:13" s="23" customFormat="1" ht="16.5" x14ac:dyDescent="0.25">
      <c r="A23" s="188" t="s">
        <v>9</v>
      </c>
      <c r="B23" s="188"/>
      <c r="C23" s="188"/>
      <c r="D23" s="188"/>
      <c r="E23" s="188"/>
      <c r="F23" s="188"/>
      <c r="G23" s="136">
        <f>SUM(G19:G22)</f>
        <v>0</v>
      </c>
      <c r="H23" s="136"/>
      <c r="I23" s="136">
        <f>SUM(I19:I22)</f>
        <v>0</v>
      </c>
      <c r="J23" s="136">
        <f>SUM(J19:J22)</f>
        <v>0</v>
      </c>
      <c r="K23" s="120"/>
    </row>
    <row r="24" spans="1:13" s="1" customFormat="1" ht="16.5" x14ac:dyDescent="0.25">
      <c r="A24" s="181" t="s">
        <v>171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19" t="s">
        <v>70</v>
      </c>
    </row>
    <row r="25" spans="1:13" s="1" customFormat="1" ht="49.5" x14ac:dyDescent="0.25">
      <c r="A25" s="4" t="s">
        <v>0</v>
      </c>
      <c r="B25" s="5" t="s">
        <v>1</v>
      </c>
      <c r="C25" s="79" t="s">
        <v>2</v>
      </c>
      <c r="D25" s="4" t="s">
        <v>3</v>
      </c>
      <c r="E25" s="4" t="s">
        <v>4</v>
      </c>
      <c r="F25" s="4" t="s">
        <v>11</v>
      </c>
      <c r="G25" s="6" t="s">
        <v>5</v>
      </c>
      <c r="H25" s="4" t="s">
        <v>6</v>
      </c>
      <c r="I25" s="6" t="s">
        <v>7</v>
      </c>
      <c r="J25" s="6" t="s">
        <v>8</v>
      </c>
      <c r="K25" s="118"/>
    </row>
    <row r="26" spans="1:13" s="1" customFormat="1" ht="16.5" x14ac:dyDescent="0.25">
      <c r="A26" s="11" t="s">
        <v>18</v>
      </c>
      <c r="B26" s="12" t="s">
        <v>53</v>
      </c>
      <c r="C26" s="13">
        <v>842312051431</v>
      </c>
      <c r="D26" s="14" t="s">
        <v>10</v>
      </c>
      <c r="E26" s="15">
        <v>2</v>
      </c>
      <c r="F26" s="16"/>
      <c r="G26" s="17">
        <f>E26*F26</f>
        <v>0</v>
      </c>
      <c r="H26" s="18"/>
      <c r="I26" s="19">
        <f>G26*H26</f>
        <v>0</v>
      </c>
      <c r="J26" s="17">
        <f>SUM(G26+I26)</f>
        <v>0</v>
      </c>
      <c r="K26" s="118"/>
    </row>
    <row r="27" spans="1:13" s="1" customFormat="1" ht="16.5" x14ac:dyDescent="0.25">
      <c r="A27" s="11" t="s">
        <v>31</v>
      </c>
      <c r="B27" s="12" t="s">
        <v>52</v>
      </c>
      <c r="C27" s="13">
        <v>842312051841</v>
      </c>
      <c r="D27" s="14" t="s">
        <v>10</v>
      </c>
      <c r="E27" s="15">
        <v>1</v>
      </c>
      <c r="F27" s="16"/>
      <c r="G27" s="17">
        <f>E27*F27</f>
        <v>0</v>
      </c>
      <c r="H27" s="18"/>
      <c r="I27" s="19">
        <f>G27*H27</f>
        <v>0</v>
      </c>
      <c r="J27" s="17">
        <f>SUM(G27+I27)</f>
        <v>0</v>
      </c>
      <c r="K27" s="118"/>
    </row>
    <row r="28" spans="1:13" s="1" customFormat="1" ht="16.5" x14ac:dyDescent="0.25">
      <c r="A28" s="11" t="s">
        <v>37</v>
      </c>
      <c r="B28" s="12" t="s">
        <v>55</v>
      </c>
      <c r="C28" s="13">
        <v>842312051971</v>
      </c>
      <c r="D28" s="14" t="s">
        <v>10</v>
      </c>
      <c r="E28" s="15">
        <v>1</v>
      </c>
      <c r="F28" s="20"/>
      <c r="G28" s="21">
        <f>E28*F28</f>
        <v>0</v>
      </c>
      <c r="H28" s="18"/>
      <c r="I28" s="22">
        <f>G28*H28</f>
        <v>0</v>
      </c>
      <c r="J28" s="21">
        <f>SUM(G28+I28)</f>
        <v>0</v>
      </c>
      <c r="K28" s="118"/>
    </row>
    <row r="29" spans="1:13" s="1" customFormat="1" ht="16.5" x14ac:dyDescent="0.25">
      <c r="A29" s="11" t="s">
        <v>38</v>
      </c>
      <c r="B29" s="12" t="s">
        <v>54</v>
      </c>
      <c r="C29" s="13">
        <v>842312051411</v>
      </c>
      <c r="D29" s="14" t="s">
        <v>10</v>
      </c>
      <c r="E29" s="15">
        <v>1</v>
      </c>
      <c r="F29" s="16"/>
      <c r="G29" s="17">
        <f>E29*F29</f>
        <v>0</v>
      </c>
      <c r="H29" s="18"/>
      <c r="I29" s="19">
        <f>G29*H29</f>
        <v>0</v>
      </c>
      <c r="J29" s="17">
        <f>SUM(G29+I29)</f>
        <v>0</v>
      </c>
      <c r="K29" s="118"/>
    </row>
    <row r="30" spans="1:13" s="23" customFormat="1" ht="16.5" x14ac:dyDescent="0.25">
      <c r="A30" s="188" t="s">
        <v>9</v>
      </c>
      <c r="B30" s="188"/>
      <c r="C30" s="188"/>
      <c r="D30" s="188"/>
      <c r="E30" s="188"/>
      <c r="F30" s="188"/>
      <c r="G30" s="136">
        <f>SUM(G26:G29)</f>
        <v>0</v>
      </c>
      <c r="H30" s="136"/>
      <c r="I30" s="136">
        <f>SUM(I26:I29)</f>
        <v>0</v>
      </c>
      <c r="J30" s="136">
        <f>SUM(J26:J29)</f>
        <v>0</v>
      </c>
      <c r="K30" s="120"/>
    </row>
    <row r="31" spans="1:13" s="23" customFormat="1" ht="16.5" x14ac:dyDescent="0.25">
      <c r="A31" s="181" t="s">
        <v>83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19" t="s">
        <v>70</v>
      </c>
    </row>
    <row r="32" spans="1:13" s="23" customFormat="1" ht="49.5" x14ac:dyDescent="0.25">
      <c r="A32" s="4" t="s">
        <v>0</v>
      </c>
      <c r="B32" s="5" t="s">
        <v>1</v>
      </c>
      <c r="C32" s="79" t="s">
        <v>2</v>
      </c>
      <c r="D32" s="4" t="s">
        <v>3</v>
      </c>
      <c r="E32" s="4" t="s">
        <v>4</v>
      </c>
      <c r="F32" s="4" t="s">
        <v>11</v>
      </c>
      <c r="G32" s="6" t="s">
        <v>5</v>
      </c>
      <c r="H32" s="4" t="s">
        <v>6</v>
      </c>
      <c r="I32" s="6" t="s">
        <v>7</v>
      </c>
      <c r="J32" s="6" t="s">
        <v>8</v>
      </c>
      <c r="K32" s="120"/>
    </row>
    <row r="33" spans="1:15" s="23" customFormat="1" ht="65.25" customHeight="1" x14ac:dyDescent="0.25">
      <c r="A33" s="11" t="s">
        <v>20</v>
      </c>
      <c r="B33" s="12" t="s">
        <v>48</v>
      </c>
      <c r="C33" s="11" t="s">
        <v>32</v>
      </c>
      <c r="D33" s="14" t="s">
        <v>10</v>
      </c>
      <c r="E33" s="15">
        <v>1</v>
      </c>
      <c r="F33" s="24"/>
      <c r="G33" s="25">
        <f>E33*F33</f>
        <v>0</v>
      </c>
      <c r="H33" s="18"/>
      <c r="I33" s="19">
        <f>G33*H33</f>
        <v>0</v>
      </c>
      <c r="J33" s="17">
        <f>SUM(G33+I33)</f>
        <v>0</v>
      </c>
      <c r="K33" s="120"/>
    </row>
    <row r="34" spans="1:15" s="23" customFormat="1" ht="47.25" customHeight="1" x14ac:dyDescent="0.25">
      <c r="A34" s="11" t="s">
        <v>39</v>
      </c>
      <c r="B34" s="12" t="s">
        <v>49</v>
      </c>
      <c r="C34" s="11" t="s">
        <v>33</v>
      </c>
      <c r="D34" s="14" t="s">
        <v>10</v>
      </c>
      <c r="E34" s="15">
        <v>1</v>
      </c>
      <c r="F34" s="24"/>
      <c r="G34" s="25">
        <f>E34*F34</f>
        <v>0</v>
      </c>
      <c r="H34" s="18"/>
      <c r="I34" s="19">
        <f>G34*H34</f>
        <v>0</v>
      </c>
      <c r="J34" s="17">
        <f>SUM(G34+I34)</f>
        <v>0</v>
      </c>
      <c r="K34" s="120"/>
    </row>
    <row r="35" spans="1:15" s="23" customFormat="1" ht="33" customHeight="1" x14ac:dyDescent="0.25">
      <c r="A35" s="11" t="s">
        <v>40</v>
      </c>
      <c r="B35" s="12" t="s">
        <v>50</v>
      </c>
      <c r="C35" s="11" t="s">
        <v>34</v>
      </c>
      <c r="D35" s="14" t="s">
        <v>10</v>
      </c>
      <c r="E35" s="15">
        <v>1</v>
      </c>
      <c r="F35" s="24"/>
      <c r="G35" s="25">
        <f>E35*F35</f>
        <v>0</v>
      </c>
      <c r="H35" s="18"/>
      <c r="I35" s="19">
        <f>G35*H35</f>
        <v>0</v>
      </c>
      <c r="J35" s="17">
        <f>SUM(G35+I35)</f>
        <v>0</v>
      </c>
      <c r="K35" s="120"/>
    </row>
    <row r="36" spans="1:15" s="23" customFormat="1" ht="31.5" customHeight="1" x14ac:dyDescent="0.25">
      <c r="A36" s="11" t="s">
        <v>41</v>
      </c>
      <c r="B36" s="12" t="s">
        <v>51</v>
      </c>
      <c r="C36" s="11" t="s">
        <v>35</v>
      </c>
      <c r="D36" s="14" t="s">
        <v>10</v>
      </c>
      <c r="E36" s="15">
        <v>1</v>
      </c>
      <c r="F36" s="24"/>
      <c r="G36" s="25">
        <f>E36*F36</f>
        <v>0</v>
      </c>
      <c r="H36" s="18"/>
      <c r="I36" s="19">
        <f>G36*H36</f>
        <v>0</v>
      </c>
      <c r="J36" s="17">
        <f>SUM(G36+I36)</f>
        <v>0</v>
      </c>
      <c r="K36" s="120"/>
    </row>
    <row r="37" spans="1:15" s="1" customFormat="1" ht="16.5" x14ac:dyDescent="0.25">
      <c r="A37" s="175" t="s">
        <v>9</v>
      </c>
      <c r="B37" s="175"/>
      <c r="C37" s="175"/>
      <c r="D37" s="175"/>
      <c r="E37" s="175"/>
      <c r="F37" s="175"/>
      <c r="G37" s="137">
        <f>SUM(G33:G36)</f>
        <v>0</v>
      </c>
      <c r="H37" s="137"/>
      <c r="I37" s="137">
        <f>SUM(I33:I36)</f>
        <v>0</v>
      </c>
      <c r="J37" s="137">
        <f>SUM(J33:J36)</f>
        <v>0</v>
      </c>
      <c r="K37" s="118"/>
    </row>
    <row r="38" spans="1:15" s="1" customFormat="1" ht="15" customHeight="1" x14ac:dyDescent="0.25">
      <c r="A38" s="176" t="s">
        <v>84</v>
      </c>
      <c r="B38" s="176"/>
      <c r="C38" s="176"/>
      <c r="D38" s="176"/>
      <c r="E38" s="176"/>
      <c r="F38" s="176"/>
      <c r="G38" s="176"/>
      <c r="H38" s="176"/>
      <c r="I38" s="176"/>
      <c r="J38" s="176"/>
      <c r="K38" s="119" t="s">
        <v>70</v>
      </c>
    </row>
    <row r="39" spans="1:15" s="1" customFormat="1" ht="49.5" x14ac:dyDescent="0.25">
      <c r="A39" s="26" t="s">
        <v>0</v>
      </c>
      <c r="B39" s="27" t="s">
        <v>1</v>
      </c>
      <c r="C39" s="78" t="s">
        <v>2</v>
      </c>
      <c r="D39" s="26" t="s">
        <v>3</v>
      </c>
      <c r="E39" s="26" t="s">
        <v>4</v>
      </c>
      <c r="F39" s="26" t="s">
        <v>15</v>
      </c>
      <c r="G39" s="28" t="s">
        <v>5</v>
      </c>
      <c r="H39" s="26" t="s">
        <v>6</v>
      </c>
      <c r="I39" s="28" t="s">
        <v>7</v>
      </c>
      <c r="J39" s="28" t="s">
        <v>8</v>
      </c>
      <c r="K39" s="118"/>
    </row>
    <row r="40" spans="1:15" s="1" customFormat="1" ht="16.5" x14ac:dyDescent="0.25">
      <c r="A40" s="29" t="s">
        <v>42</v>
      </c>
      <c r="B40" s="30" t="s">
        <v>64</v>
      </c>
      <c r="C40" s="192" t="s">
        <v>179</v>
      </c>
      <c r="D40" s="32" t="s">
        <v>10</v>
      </c>
      <c r="E40" s="32">
        <v>1</v>
      </c>
      <c r="F40" s="33"/>
      <c r="G40" s="33">
        <f>F40*E40</f>
        <v>0</v>
      </c>
      <c r="H40" s="34"/>
      <c r="I40" s="35">
        <f>H40*G40</f>
        <v>0</v>
      </c>
      <c r="J40" s="33">
        <f>SUM(G40+I40)</f>
        <v>0</v>
      </c>
      <c r="K40" s="118"/>
    </row>
    <row r="41" spans="1:15" s="1" customFormat="1" ht="16.5" x14ac:dyDescent="0.25">
      <c r="A41" s="29" t="s">
        <v>43</v>
      </c>
      <c r="B41" s="30" t="s">
        <v>65</v>
      </c>
      <c r="C41" s="31" t="s">
        <v>66</v>
      </c>
      <c r="D41" s="32" t="s">
        <v>10</v>
      </c>
      <c r="E41" s="32">
        <v>1</v>
      </c>
      <c r="F41" s="33"/>
      <c r="G41" s="33">
        <f>F41*E41</f>
        <v>0</v>
      </c>
      <c r="H41" s="34"/>
      <c r="I41" s="35">
        <f>H41*G41</f>
        <v>0</v>
      </c>
      <c r="J41" s="33">
        <f>SUM(G41+I41)</f>
        <v>0</v>
      </c>
      <c r="K41" s="118"/>
    </row>
    <row r="42" spans="1:15" s="1" customFormat="1" ht="16.5" x14ac:dyDescent="0.25">
      <c r="A42" s="177" t="s">
        <v>9</v>
      </c>
      <c r="B42" s="177"/>
      <c r="C42" s="177"/>
      <c r="D42" s="177"/>
      <c r="E42" s="177"/>
      <c r="F42" s="177"/>
      <c r="G42" s="138">
        <f>SUM(G40:G41)</f>
        <v>0</v>
      </c>
      <c r="H42" s="138"/>
      <c r="I42" s="138">
        <f>SUM(I40:I41)</f>
        <v>0</v>
      </c>
      <c r="J42" s="138">
        <f>SUM(J40:J41)</f>
        <v>0</v>
      </c>
      <c r="K42" s="118"/>
    </row>
    <row r="43" spans="1:15" s="50" customFormat="1" ht="16.5" x14ac:dyDescent="0.2">
      <c r="A43" s="171" t="s">
        <v>172</v>
      </c>
      <c r="B43" s="172"/>
      <c r="C43" s="172"/>
      <c r="D43" s="172"/>
      <c r="E43" s="172"/>
      <c r="F43" s="172"/>
      <c r="G43" s="172"/>
      <c r="H43" s="172"/>
      <c r="I43" s="172"/>
      <c r="J43" s="173"/>
      <c r="K43" s="119" t="s">
        <v>126</v>
      </c>
      <c r="L43" s="51"/>
      <c r="M43" s="51"/>
      <c r="N43" s="51"/>
      <c r="O43" s="51"/>
    </row>
    <row r="44" spans="1:15" s="50" customFormat="1" ht="49.5" x14ac:dyDescent="0.2">
      <c r="A44" s="129" t="s">
        <v>0</v>
      </c>
      <c r="B44" s="130" t="s">
        <v>1</v>
      </c>
      <c r="C44" s="129" t="s">
        <v>2</v>
      </c>
      <c r="D44" s="129" t="s">
        <v>3</v>
      </c>
      <c r="E44" s="129" t="s">
        <v>4</v>
      </c>
      <c r="F44" s="129" t="s">
        <v>11</v>
      </c>
      <c r="G44" s="131" t="s">
        <v>5</v>
      </c>
      <c r="H44" s="129" t="s">
        <v>6</v>
      </c>
      <c r="I44" s="131" t="s">
        <v>7</v>
      </c>
      <c r="J44" s="131" t="s">
        <v>8</v>
      </c>
      <c r="L44" s="51"/>
      <c r="M44" s="51"/>
      <c r="N44" s="51"/>
      <c r="O44" s="51"/>
    </row>
    <row r="45" spans="1:15" s="50" customFormat="1" ht="16.5" x14ac:dyDescent="0.2">
      <c r="A45" s="82" t="s">
        <v>127</v>
      </c>
      <c r="B45" s="53" t="s">
        <v>85</v>
      </c>
      <c r="C45" s="54" t="s">
        <v>86</v>
      </c>
      <c r="D45" s="54" t="s">
        <v>87</v>
      </c>
      <c r="E45" s="54">
        <v>2</v>
      </c>
      <c r="F45" s="55"/>
      <c r="G45" s="56">
        <f>F45*E45</f>
        <v>0</v>
      </c>
      <c r="H45" s="57"/>
      <c r="I45" s="58">
        <f>H45*G45</f>
        <v>0</v>
      </c>
      <c r="J45" s="56">
        <f>SUM(G45+I45)</f>
        <v>0</v>
      </c>
      <c r="L45" s="51"/>
      <c r="M45" s="51"/>
      <c r="N45" s="51"/>
      <c r="O45" s="51"/>
    </row>
    <row r="46" spans="1:15" s="50" customFormat="1" ht="16.5" x14ac:dyDescent="0.2">
      <c r="A46" s="82" t="s">
        <v>128</v>
      </c>
      <c r="B46" s="53" t="s">
        <v>88</v>
      </c>
      <c r="C46" s="54" t="s">
        <v>89</v>
      </c>
      <c r="D46" s="54" t="s">
        <v>87</v>
      </c>
      <c r="E46" s="54">
        <v>2</v>
      </c>
      <c r="F46" s="59"/>
      <c r="G46" s="56">
        <f t="shared" ref="G46:G61" si="2">F46*E46</f>
        <v>0</v>
      </c>
      <c r="H46" s="57"/>
      <c r="I46" s="58">
        <f t="shared" ref="I46:I61" si="3">H46*G46</f>
        <v>0</v>
      </c>
      <c r="J46" s="56">
        <f t="shared" ref="J46:J61" si="4">SUM(G46+I46)</f>
        <v>0</v>
      </c>
      <c r="L46" s="51"/>
      <c r="M46" s="51"/>
      <c r="N46" s="51"/>
      <c r="O46" s="51"/>
    </row>
    <row r="47" spans="1:15" s="50" customFormat="1" ht="16.5" x14ac:dyDescent="0.2">
      <c r="A47" s="82" t="s">
        <v>129</v>
      </c>
      <c r="B47" s="53" t="s">
        <v>90</v>
      </c>
      <c r="C47" s="54" t="s">
        <v>91</v>
      </c>
      <c r="D47" s="54" t="s">
        <v>87</v>
      </c>
      <c r="E47" s="54">
        <v>2</v>
      </c>
      <c r="F47" s="59"/>
      <c r="G47" s="56">
        <f t="shared" si="2"/>
        <v>0</v>
      </c>
      <c r="H47" s="57"/>
      <c r="I47" s="58">
        <f t="shared" si="3"/>
        <v>0</v>
      </c>
      <c r="J47" s="56">
        <f t="shared" si="4"/>
        <v>0</v>
      </c>
      <c r="L47" s="51"/>
      <c r="M47" s="51"/>
      <c r="N47" s="51"/>
      <c r="O47" s="51"/>
    </row>
    <row r="48" spans="1:15" s="50" customFormat="1" ht="16.5" x14ac:dyDescent="0.2">
      <c r="A48" s="82" t="s">
        <v>130</v>
      </c>
      <c r="B48" s="53" t="s">
        <v>92</v>
      </c>
      <c r="C48" s="54" t="s">
        <v>93</v>
      </c>
      <c r="D48" s="54" t="s">
        <v>87</v>
      </c>
      <c r="E48" s="54">
        <v>1</v>
      </c>
      <c r="F48" s="59"/>
      <c r="G48" s="56">
        <f t="shared" si="2"/>
        <v>0</v>
      </c>
      <c r="H48" s="57"/>
      <c r="I48" s="58">
        <f t="shared" si="3"/>
        <v>0</v>
      </c>
      <c r="J48" s="56">
        <f t="shared" si="4"/>
        <v>0</v>
      </c>
      <c r="L48" s="51"/>
      <c r="M48" s="51"/>
      <c r="N48" s="51"/>
      <c r="O48" s="51"/>
    </row>
    <row r="49" spans="1:15" s="50" customFormat="1" ht="16.5" x14ac:dyDescent="0.2">
      <c r="A49" s="83" t="s">
        <v>131</v>
      </c>
      <c r="B49" s="53" t="s">
        <v>94</v>
      </c>
      <c r="C49" s="54" t="s">
        <v>95</v>
      </c>
      <c r="D49" s="54" t="s">
        <v>87</v>
      </c>
      <c r="E49" s="54">
        <v>1</v>
      </c>
      <c r="F49" s="59"/>
      <c r="G49" s="56">
        <f t="shared" si="2"/>
        <v>0</v>
      </c>
      <c r="H49" s="57"/>
      <c r="I49" s="58">
        <f t="shared" si="3"/>
        <v>0</v>
      </c>
      <c r="J49" s="56">
        <f t="shared" si="4"/>
        <v>0</v>
      </c>
      <c r="L49" s="51"/>
      <c r="M49" s="51"/>
      <c r="N49" s="51"/>
      <c r="O49" s="51"/>
    </row>
    <row r="50" spans="1:15" s="51" customFormat="1" ht="16.5" x14ac:dyDescent="0.2">
      <c r="A50" s="83" t="s">
        <v>132</v>
      </c>
      <c r="B50" s="53" t="s">
        <v>96</v>
      </c>
      <c r="C50" s="54" t="s">
        <v>97</v>
      </c>
      <c r="D50" s="54" t="s">
        <v>87</v>
      </c>
      <c r="E50" s="54">
        <v>2</v>
      </c>
      <c r="F50" s="59"/>
      <c r="G50" s="56">
        <f t="shared" si="2"/>
        <v>0</v>
      </c>
      <c r="H50" s="57"/>
      <c r="I50" s="58">
        <f t="shared" si="3"/>
        <v>0</v>
      </c>
      <c r="J50" s="56">
        <f t="shared" si="4"/>
        <v>0</v>
      </c>
      <c r="K50" s="50"/>
    </row>
    <row r="51" spans="1:15" s="51" customFormat="1" ht="16.5" x14ac:dyDescent="0.2">
      <c r="A51" s="83" t="s">
        <v>133</v>
      </c>
      <c r="B51" s="53" t="s">
        <v>98</v>
      </c>
      <c r="C51" s="54" t="s">
        <v>99</v>
      </c>
      <c r="D51" s="54" t="s">
        <v>87</v>
      </c>
      <c r="E51" s="54">
        <v>1</v>
      </c>
      <c r="F51" s="59"/>
      <c r="G51" s="56">
        <f t="shared" si="2"/>
        <v>0</v>
      </c>
      <c r="H51" s="57"/>
      <c r="I51" s="58">
        <f t="shared" si="3"/>
        <v>0</v>
      </c>
      <c r="J51" s="56">
        <f t="shared" si="4"/>
        <v>0</v>
      </c>
      <c r="K51" s="50"/>
    </row>
    <row r="52" spans="1:15" s="51" customFormat="1" ht="16.5" x14ac:dyDescent="0.2">
      <c r="A52" s="83" t="s">
        <v>134</v>
      </c>
      <c r="B52" s="53" t="s">
        <v>100</v>
      </c>
      <c r="C52" s="54" t="s">
        <v>101</v>
      </c>
      <c r="D52" s="54" t="s">
        <v>87</v>
      </c>
      <c r="E52" s="54">
        <v>2</v>
      </c>
      <c r="F52" s="59"/>
      <c r="G52" s="56">
        <f t="shared" si="2"/>
        <v>0</v>
      </c>
      <c r="H52" s="57"/>
      <c r="I52" s="58">
        <f t="shared" si="3"/>
        <v>0</v>
      </c>
      <c r="J52" s="56">
        <f t="shared" si="4"/>
        <v>0</v>
      </c>
      <c r="K52" s="50"/>
    </row>
    <row r="53" spans="1:15" s="51" customFormat="1" ht="33" x14ac:dyDescent="0.2">
      <c r="A53" s="82" t="s">
        <v>135</v>
      </c>
      <c r="B53" s="53" t="s">
        <v>102</v>
      </c>
      <c r="C53" s="54" t="s">
        <v>103</v>
      </c>
      <c r="D53" s="54" t="s">
        <v>104</v>
      </c>
      <c r="E53" s="54">
        <v>1</v>
      </c>
      <c r="F53" s="59"/>
      <c r="G53" s="56">
        <f t="shared" si="2"/>
        <v>0</v>
      </c>
      <c r="H53" s="57"/>
      <c r="I53" s="58">
        <f t="shared" si="3"/>
        <v>0</v>
      </c>
      <c r="J53" s="56">
        <f t="shared" si="4"/>
        <v>0</v>
      </c>
      <c r="K53" s="50"/>
    </row>
    <row r="54" spans="1:15" s="51" customFormat="1" ht="16.5" x14ac:dyDescent="0.2">
      <c r="A54" s="83" t="s">
        <v>136</v>
      </c>
      <c r="B54" s="53" t="s">
        <v>105</v>
      </c>
      <c r="C54" s="54" t="s">
        <v>106</v>
      </c>
      <c r="D54" s="54" t="s">
        <v>104</v>
      </c>
      <c r="E54" s="54">
        <v>1</v>
      </c>
      <c r="F54" s="59"/>
      <c r="G54" s="56">
        <f t="shared" si="2"/>
        <v>0</v>
      </c>
      <c r="H54" s="57"/>
      <c r="I54" s="58">
        <f t="shared" si="3"/>
        <v>0</v>
      </c>
      <c r="J54" s="56">
        <f t="shared" si="4"/>
        <v>0</v>
      </c>
      <c r="K54" s="50"/>
    </row>
    <row r="55" spans="1:15" s="51" customFormat="1" ht="16.5" x14ac:dyDescent="0.2">
      <c r="A55" s="84" t="s">
        <v>137</v>
      </c>
      <c r="B55" s="53" t="s">
        <v>107</v>
      </c>
      <c r="C55" s="54" t="s">
        <v>108</v>
      </c>
      <c r="D55" s="54" t="s">
        <v>104</v>
      </c>
      <c r="E55" s="54">
        <v>2</v>
      </c>
      <c r="F55" s="59"/>
      <c r="G55" s="56">
        <f t="shared" si="2"/>
        <v>0</v>
      </c>
      <c r="H55" s="57"/>
      <c r="I55" s="58">
        <f t="shared" si="3"/>
        <v>0</v>
      </c>
      <c r="J55" s="56">
        <f t="shared" si="4"/>
        <v>0</v>
      </c>
      <c r="K55" s="50"/>
    </row>
    <row r="56" spans="1:15" s="51" customFormat="1" ht="16.5" x14ac:dyDescent="0.2">
      <c r="A56" s="84" t="s">
        <v>138</v>
      </c>
      <c r="B56" s="53" t="s">
        <v>109</v>
      </c>
      <c r="C56" s="54" t="s">
        <v>110</v>
      </c>
      <c r="D56" s="54" t="s">
        <v>104</v>
      </c>
      <c r="E56" s="54">
        <v>4</v>
      </c>
      <c r="F56" s="59"/>
      <c r="G56" s="56">
        <f t="shared" si="2"/>
        <v>0</v>
      </c>
      <c r="H56" s="57"/>
      <c r="I56" s="58">
        <f t="shared" si="3"/>
        <v>0</v>
      </c>
      <c r="J56" s="56">
        <f t="shared" si="4"/>
        <v>0</v>
      </c>
      <c r="K56" s="50"/>
    </row>
    <row r="57" spans="1:15" s="51" customFormat="1" ht="16.5" x14ac:dyDescent="0.2">
      <c r="A57" s="84" t="s">
        <v>139</v>
      </c>
      <c r="B57" s="53" t="s">
        <v>111</v>
      </c>
      <c r="C57" s="54" t="s">
        <v>112</v>
      </c>
      <c r="D57" s="54" t="s">
        <v>104</v>
      </c>
      <c r="E57" s="54">
        <v>4</v>
      </c>
      <c r="F57" s="59"/>
      <c r="G57" s="56">
        <f t="shared" si="2"/>
        <v>0</v>
      </c>
      <c r="H57" s="57"/>
      <c r="I57" s="58">
        <f t="shared" si="3"/>
        <v>0</v>
      </c>
      <c r="J57" s="56">
        <f t="shared" si="4"/>
        <v>0</v>
      </c>
      <c r="K57" s="50"/>
    </row>
    <row r="58" spans="1:15" s="51" customFormat="1" ht="16.5" x14ac:dyDescent="0.2">
      <c r="A58" s="82" t="s">
        <v>140</v>
      </c>
      <c r="B58" s="53" t="s">
        <v>113</v>
      </c>
      <c r="C58" s="54" t="s">
        <v>114</v>
      </c>
      <c r="D58" s="54" t="s">
        <v>87</v>
      </c>
      <c r="E58" s="54">
        <v>1</v>
      </c>
      <c r="F58" s="59"/>
      <c r="G58" s="56">
        <f t="shared" si="2"/>
        <v>0</v>
      </c>
      <c r="H58" s="57"/>
      <c r="I58" s="58">
        <f t="shared" si="3"/>
        <v>0</v>
      </c>
      <c r="J58" s="56">
        <f t="shared" si="4"/>
        <v>0</v>
      </c>
      <c r="K58" s="50"/>
    </row>
    <row r="59" spans="1:15" s="51" customFormat="1" ht="16.5" x14ac:dyDescent="0.2">
      <c r="A59" s="82" t="s">
        <v>141</v>
      </c>
      <c r="B59" s="53" t="s">
        <v>115</v>
      </c>
      <c r="C59" s="54" t="s">
        <v>116</v>
      </c>
      <c r="D59" s="54" t="s">
        <v>87</v>
      </c>
      <c r="E59" s="54">
        <v>1</v>
      </c>
      <c r="F59" s="59"/>
      <c r="G59" s="56">
        <f t="shared" si="2"/>
        <v>0</v>
      </c>
      <c r="H59" s="57"/>
      <c r="I59" s="58">
        <f t="shared" si="3"/>
        <v>0</v>
      </c>
      <c r="J59" s="56">
        <f t="shared" si="4"/>
        <v>0</v>
      </c>
      <c r="K59" s="50"/>
    </row>
    <row r="60" spans="1:15" s="51" customFormat="1" ht="49.5" customHeight="1" x14ac:dyDescent="0.2">
      <c r="A60" s="85" t="s">
        <v>142</v>
      </c>
      <c r="B60" s="53" t="s">
        <v>117</v>
      </c>
      <c r="C60" s="54">
        <v>9595</v>
      </c>
      <c r="D60" s="54" t="s">
        <v>87</v>
      </c>
      <c r="E60" s="54">
        <v>2</v>
      </c>
      <c r="F60" s="59"/>
      <c r="G60" s="56">
        <f t="shared" si="2"/>
        <v>0</v>
      </c>
      <c r="H60" s="57"/>
      <c r="I60" s="58">
        <f t="shared" si="3"/>
        <v>0</v>
      </c>
      <c r="J60" s="56">
        <f t="shared" si="4"/>
        <v>0</v>
      </c>
      <c r="K60" s="50"/>
    </row>
    <row r="61" spans="1:15" s="51" customFormat="1" ht="45.75" customHeight="1" x14ac:dyDescent="0.2">
      <c r="A61" s="85" t="s">
        <v>143</v>
      </c>
      <c r="B61" s="53" t="s">
        <v>118</v>
      </c>
      <c r="C61" s="54">
        <v>6565</v>
      </c>
      <c r="D61" s="54" t="s">
        <v>87</v>
      </c>
      <c r="E61" s="54">
        <v>5</v>
      </c>
      <c r="F61" s="59"/>
      <c r="G61" s="56">
        <f t="shared" si="2"/>
        <v>0</v>
      </c>
      <c r="H61" s="57"/>
      <c r="I61" s="58">
        <f t="shared" si="3"/>
        <v>0</v>
      </c>
      <c r="J61" s="56">
        <f t="shared" si="4"/>
        <v>0</v>
      </c>
      <c r="K61" s="50"/>
    </row>
    <row r="62" spans="1:15" s="51" customFormat="1" ht="16.5" x14ac:dyDescent="0.2">
      <c r="A62" s="155"/>
      <c r="B62" s="61"/>
      <c r="C62" s="60"/>
      <c r="D62" s="62"/>
      <c r="E62" s="62"/>
      <c r="F62" s="63" t="s">
        <v>119</v>
      </c>
      <c r="G62" s="64">
        <f>SUM(G45:G61)</f>
        <v>0</v>
      </c>
      <c r="H62" s="65"/>
      <c r="I62" s="64">
        <f>SUM(I45:I61)</f>
        <v>0</v>
      </c>
      <c r="J62" s="64">
        <f>SUM(J45:J61)</f>
        <v>0</v>
      </c>
      <c r="K62" s="50"/>
    </row>
    <row r="63" spans="1:15" s="51" customFormat="1" ht="16.5" x14ac:dyDescent="0.2">
      <c r="A63" s="171" t="s">
        <v>144</v>
      </c>
      <c r="B63" s="172"/>
      <c r="C63" s="172"/>
      <c r="D63" s="172"/>
      <c r="E63" s="172"/>
      <c r="F63" s="172"/>
      <c r="G63" s="172"/>
      <c r="H63" s="172"/>
      <c r="I63" s="172"/>
      <c r="J63" s="173"/>
      <c r="K63" s="119" t="s">
        <v>126</v>
      </c>
    </row>
    <row r="64" spans="1:15" s="51" customFormat="1" ht="49.5" x14ac:dyDescent="0.2">
      <c r="A64" s="129"/>
      <c r="B64" s="130" t="s">
        <v>1</v>
      </c>
      <c r="C64" s="129" t="s">
        <v>2</v>
      </c>
      <c r="D64" s="129" t="s">
        <v>3</v>
      </c>
      <c r="E64" s="129" t="s">
        <v>4</v>
      </c>
      <c r="F64" s="132" t="s">
        <v>120</v>
      </c>
      <c r="G64" s="132" t="s">
        <v>5</v>
      </c>
      <c r="H64" s="133" t="s">
        <v>6</v>
      </c>
      <c r="I64" s="132" t="s">
        <v>7</v>
      </c>
      <c r="J64" s="132" t="s">
        <v>8</v>
      </c>
      <c r="K64" s="50"/>
    </row>
    <row r="65" spans="1:12" s="51" customFormat="1" ht="16.5" x14ac:dyDescent="0.2">
      <c r="A65" s="54" t="s">
        <v>145</v>
      </c>
      <c r="B65" s="66" t="s">
        <v>121</v>
      </c>
      <c r="C65" s="67">
        <v>4404685</v>
      </c>
      <c r="D65" s="68" t="s">
        <v>12</v>
      </c>
      <c r="E65" s="69">
        <v>1</v>
      </c>
      <c r="F65" s="70"/>
      <c r="G65" s="71">
        <f t="shared" ref="G65:G67" si="5">E65*F65</f>
        <v>0</v>
      </c>
      <c r="H65" s="57"/>
      <c r="I65" s="72">
        <f t="shared" ref="I65:I67" si="6">G65*H65</f>
        <v>0</v>
      </c>
      <c r="J65" s="71">
        <f t="shared" ref="J65:J67" si="7">SUM(G65+I65)</f>
        <v>0</v>
      </c>
      <c r="K65" s="52"/>
    </row>
    <row r="66" spans="1:12" s="51" customFormat="1" ht="16.5" x14ac:dyDescent="0.2">
      <c r="A66" s="54" t="s">
        <v>146</v>
      </c>
      <c r="B66" s="66" t="s">
        <v>122</v>
      </c>
      <c r="C66" s="67">
        <v>4410715</v>
      </c>
      <c r="D66" s="68" t="s">
        <v>123</v>
      </c>
      <c r="E66" s="69">
        <v>3</v>
      </c>
      <c r="F66" s="70"/>
      <c r="G66" s="71">
        <f t="shared" si="5"/>
        <v>0</v>
      </c>
      <c r="H66" s="57"/>
      <c r="I66" s="72">
        <f t="shared" si="6"/>
        <v>0</v>
      </c>
      <c r="J66" s="71">
        <f t="shared" si="7"/>
        <v>0</v>
      </c>
      <c r="K66" s="52"/>
    </row>
    <row r="67" spans="1:12" s="51" customFormat="1" ht="13.5" customHeight="1" x14ac:dyDescent="0.2">
      <c r="A67" s="54" t="s">
        <v>147</v>
      </c>
      <c r="B67" s="73" t="s">
        <v>124</v>
      </c>
      <c r="C67" s="74">
        <v>4412614</v>
      </c>
      <c r="D67" s="74" t="s">
        <v>123</v>
      </c>
      <c r="E67" s="74">
        <v>3</v>
      </c>
      <c r="F67" s="75"/>
      <c r="G67" s="71">
        <f t="shared" si="5"/>
        <v>0</v>
      </c>
      <c r="H67" s="57"/>
      <c r="I67" s="72">
        <f t="shared" si="6"/>
        <v>0</v>
      </c>
      <c r="J67" s="71">
        <f t="shared" si="7"/>
        <v>0</v>
      </c>
      <c r="K67" s="52"/>
    </row>
    <row r="68" spans="1:12" s="51" customFormat="1" ht="16.5" x14ac:dyDescent="0.2">
      <c r="A68" s="156"/>
      <c r="B68" s="157"/>
      <c r="C68" s="158"/>
      <c r="D68" s="159"/>
      <c r="E68" s="160"/>
      <c r="F68" s="76" t="s">
        <v>119</v>
      </c>
      <c r="G68" s="64">
        <f>SUM(G65:G67)</f>
        <v>0</v>
      </c>
      <c r="H68" s="77"/>
      <c r="I68" s="64">
        <f>SUM(I65:I67)</f>
        <v>0</v>
      </c>
      <c r="J68" s="64">
        <f>SUM(J65:J67)</f>
        <v>0</v>
      </c>
      <c r="K68" s="50"/>
    </row>
    <row r="69" spans="1:12" customFormat="1" ht="15" x14ac:dyDescent="0.25">
      <c r="A69" s="167" t="s">
        <v>163</v>
      </c>
      <c r="B69" s="168"/>
      <c r="C69" s="168"/>
      <c r="D69" s="168"/>
      <c r="E69" s="168"/>
      <c r="F69" s="168"/>
      <c r="G69" s="168"/>
      <c r="H69" s="168"/>
      <c r="I69" s="168"/>
      <c r="J69" s="174"/>
      <c r="K69" s="121" t="s">
        <v>149</v>
      </c>
      <c r="L69" s="86"/>
    </row>
    <row r="70" spans="1:12" customFormat="1" ht="38.25" x14ac:dyDescent="0.25">
      <c r="A70" s="89" t="s">
        <v>0</v>
      </c>
      <c r="B70" s="90" t="s">
        <v>1</v>
      </c>
      <c r="C70" s="89" t="s">
        <v>2</v>
      </c>
      <c r="D70" s="89" t="s">
        <v>3</v>
      </c>
      <c r="E70" s="89" t="s">
        <v>150</v>
      </c>
      <c r="F70" s="89" t="s">
        <v>15</v>
      </c>
      <c r="G70" s="91" t="s">
        <v>5</v>
      </c>
      <c r="H70" s="89" t="s">
        <v>6</v>
      </c>
      <c r="I70" s="92" t="s">
        <v>7</v>
      </c>
      <c r="J70" s="93" t="s">
        <v>8</v>
      </c>
      <c r="K70" s="122"/>
      <c r="L70" s="86"/>
    </row>
    <row r="71" spans="1:12" customFormat="1" ht="38.25" x14ac:dyDescent="0.25">
      <c r="A71" s="94" t="s">
        <v>160</v>
      </c>
      <c r="B71" s="95" t="s">
        <v>151</v>
      </c>
      <c r="C71" s="96" t="s">
        <v>152</v>
      </c>
      <c r="D71" s="97" t="s">
        <v>104</v>
      </c>
      <c r="E71" s="97">
        <v>1</v>
      </c>
      <c r="F71" s="88"/>
      <c r="G71" s="88">
        <f>F71*E71</f>
        <v>0</v>
      </c>
      <c r="H71" s="98"/>
      <c r="I71" s="88">
        <f>G71*H71</f>
        <v>0</v>
      </c>
      <c r="J71" s="99">
        <f t="shared" ref="J71" si="8">SUM(G71+I71)</f>
        <v>0</v>
      </c>
      <c r="K71" s="122"/>
      <c r="L71" s="86"/>
    </row>
    <row r="72" spans="1:12" customFormat="1" ht="15" x14ac:dyDescent="0.25">
      <c r="A72" s="161"/>
      <c r="B72" s="162"/>
      <c r="C72" s="162"/>
      <c r="D72" s="163"/>
      <c r="E72" s="163"/>
      <c r="F72" s="101" t="s">
        <v>119</v>
      </c>
      <c r="G72" s="102">
        <f>SUM(G71:G71)</f>
        <v>0</v>
      </c>
      <c r="H72" s="102"/>
      <c r="I72" s="103">
        <f>SUM(I71:I71)</f>
        <v>0</v>
      </c>
      <c r="J72" s="102">
        <f>SUM(J71:J71)</f>
        <v>0</v>
      </c>
      <c r="K72" s="120"/>
      <c r="L72" s="87"/>
    </row>
    <row r="73" spans="1:12" customFormat="1" ht="15" x14ac:dyDescent="0.25">
      <c r="A73" s="167" t="s">
        <v>173</v>
      </c>
      <c r="B73" s="168"/>
      <c r="C73" s="168"/>
      <c r="D73" s="168"/>
      <c r="E73" s="168"/>
      <c r="F73" s="168"/>
      <c r="G73" s="168"/>
      <c r="H73" s="168"/>
      <c r="I73" s="168"/>
      <c r="J73" s="174"/>
      <c r="K73" s="121" t="s">
        <v>149</v>
      </c>
      <c r="L73" s="87"/>
    </row>
    <row r="74" spans="1:12" customFormat="1" ht="38.25" x14ac:dyDescent="0.25">
      <c r="A74" s="89" t="s">
        <v>0</v>
      </c>
      <c r="B74" s="89" t="s">
        <v>1</v>
      </c>
      <c r="C74" s="89" t="s">
        <v>2</v>
      </c>
      <c r="D74" s="89" t="s">
        <v>3</v>
      </c>
      <c r="E74" s="89" t="s">
        <v>150</v>
      </c>
      <c r="F74" s="89" t="s">
        <v>15</v>
      </c>
      <c r="G74" s="92" t="s">
        <v>5</v>
      </c>
      <c r="H74" s="89" t="s">
        <v>6</v>
      </c>
      <c r="I74" s="92" t="s">
        <v>7</v>
      </c>
      <c r="J74" s="92" t="s">
        <v>8</v>
      </c>
      <c r="K74" s="120"/>
      <c r="L74" s="87"/>
    </row>
    <row r="75" spans="1:12" customFormat="1" ht="25.5" x14ac:dyDescent="0.25">
      <c r="A75" s="96" t="s">
        <v>159</v>
      </c>
      <c r="B75" s="104" t="s">
        <v>153</v>
      </c>
      <c r="C75" s="96" t="s">
        <v>154</v>
      </c>
      <c r="D75" s="96" t="s">
        <v>155</v>
      </c>
      <c r="E75" s="94">
        <v>3</v>
      </c>
      <c r="F75" s="99"/>
      <c r="G75" s="105">
        <f>E75*F75</f>
        <v>0</v>
      </c>
      <c r="H75" s="106"/>
      <c r="I75" s="107">
        <f t="shared" ref="I75" si="9">G75*H75</f>
        <v>0</v>
      </c>
      <c r="J75" s="105">
        <f t="shared" ref="J75" si="10">SUM(G75+I75)</f>
        <v>0</v>
      </c>
      <c r="K75" s="123"/>
      <c r="L75" s="86"/>
    </row>
    <row r="76" spans="1:12" customFormat="1" ht="15" x14ac:dyDescent="0.25">
      <c r="A76" s="161"/>
      <c r="B76" s="162"/>
      <c r="C76" s="162"/>
      <c r="D76" s="162"/>
      <c r="E76" s="162"/>
      <c r="F76" s="108" t="s">
        <v>119</v>
      </c>
      <c r="G76" s="109">
        <f>SUM(G75:G75)</f>
        <v>0</v>
      </c>
      <c r="H76" s="110"/>
      <c r="I76" s="109">
        <f>SUM(I75:I75)</f>
        <v>0</v>
      </c>
      <c r="J76" s="109">
        <f>SUM(J75:J75)</f>
        <v>0</v>
      </c>
      <c r="K76" s="120"/>
      <c r="L76" s="87"/>
    </row>
    <row r="77" spans="1:12" customFormat="1" ht="15" x14ac:dyDescent="0.25">
      <c r="A77" s="167" t="s">
        <v>164</v>
      </c>
      <c r="B77" s="168"/>
      <c r="C77" s="168"/>
      <c r="D77" s="168"/>
      <c r="E77" s="168"/>
      <c r="F77" s="168"/>
      <c r="G77" s="169"/>
      <c r="H77" s="169"/>
      <c r="I77" s="169"/>
      <c r="J77" s="170"/>
      <c r="K77" s="121" t="s">
        <v>149</v>
      </c>
      <c r="L77" s="86"/>
    </row>
    <row r="78" spans="1:12" customFormat="1" ht="38.25" x14ac:dyDescent="0.25">
      <c r="A78" s="89" t="s">
        <v>0</v>
      </c>
      <c r="B78" s="111" t="s">
        <v>1</v>
      </c>
      <c r="C78" s="111" t="s">
        <v>2</v>
      </c>
      <c r="D78" s="111" t="s">
        <v>3</v>
      </c>
      <c r="E78" s="111" t="s">
        <v>150</v>
      </c>
      <c r="F78" s="111" t="s">
        <v>15</v>
      </c>
      <c r="G78" s="112" t="s">
        <v>5</v>
      </c>
      <c r="H78" s="111" t="s">
        <v>6</v>
      </c>
      <c r="I78" s="112" t="s">
        <v>7</v>
      </c>
      <c r="J78" s="112" t="s">
        <v>8</v>
      </c>
      <c r="K78" s="122"/>
      <c r="L78" s="86"/>
    </row>
    <row r="79" spans="1:12" customFormat="1" ht="15" x14ac:dyDescent="0.25">
      <c r="A79" s="113" t="s">
        <v>161</v>
      </c>
      <c r="B79" s="114" t="s">
        <v>156</v>
      </c>
      <c r="C79" s="115" t="s">
        <v>157</v>
      </c>
      <c r="D79" s="113" t="s">
        <v>87</v>
      </c>
      <c r="E79" s="113">
        <v>1</v>
      </c>
      <c r="F79" s="116"/>
      <c r="G79" s="116">
        <f>E79*F79</f>
        <v>0</v>
      </c>
      <c r="H79" s="117"/>
      <c r="I79" s="116">
        <f t="shared" ref="I79:I80" si="11">G79*H79</f>
        <v>0</v>
      </c>
      <c r="J79" s="116">
        <f t="shared" ref="J79" si="12">SUM(G79+I79)</f>
        <v>0</v>
      </c>
      <c r="K79" s="122"/>
      <c r="L79" s="86"/>
    </row>
    <row r="80" spans="1:12" customFormat="1" ht="15" x14ac:dyDescent="0.25">
      <c r="A80" s="113" t="s">
        <v>162</v>
      </c>
      <c r="B80" s="114" t="s">
        <v>158</v>
      </c>
      <c r="C80" s="113">
        <v>49457</v>
      </c>
      <c r="D80" s="113" t="s">
        <v>87</v>
      </c>
      <c r="E80" s="113">
        <v>1</v>
      </c>
      <c r="F80" s="116"/>
      <c r="G80" s="116">
        <f>E80*F80</f>
        <v>0</v>
      </c>
      <c r="H80" s="117"/>
      <c r="I80" s="116">
        <f t="shared" si="11"/>
        <v>0</v>
      </c>
      <c r="J80" s="116">
        <f>SUM(G80+I80)</f>
        <v>0</v>
      </c>
      <c r="K80" s="122"/>
      <c r="L80" s="86"/>
    </row>
    <row r="81" spans="1:12" customFormat="1" ht="15" x14ac:dyDescent="0.25">
      <c r="A81" s="100"/>
      <c r="B81" s="100"/>
      <c r="C81" s="100"/>
      <c r="D81" s="100"/>
      <c r="E81" s="100"/>
      <c r="F81" s="108" t="s">
        <v>119</v>
      </c>
      <c r="G81" s="109">
        <f>SUM(G79:G80)</f>
        <v>0</v>
      </c>
      <c r="H81" s="109"/>
      <c r="I81" s="109">
        <f>SUM(I79:I80)</f>
        <v>0</v>
      </c>
      <c r="J81" s="109">
        <f>SUM(J79:J80)</f>
        <v>0</v>
      </c>
      <c r="K81" s="122"/>
      <c r="L81" s="86"/>
    </row>
    <row r="82" spans="1:12" ht="21" customHeight="1" thickBot="1" x14ac:dyDescent="0.3"/>
    <row r="83" spans="1:12" ht="23.25" customHeight="1" thickBot="1" x14ac:dyDescent="0.3">
      <c r="E83" s="128"/>
      <c r="F83" s="164" t="s">
        <v>177</v>
      </c>
      <c r="G83" s="165">
        <f>SUM(G11,G16,G23,G30,G37,G42,G62,G68,G72,G76,G81)</f>
        <v>0</v>
      </c>
      <c r="H83" s="165"/>
      <c r="I83" s="165">
        <f>SUM(I11,I16,I23,I30,I37,I42,I62,I68,I72,I76,I81)</f>
        <v>0</v>
      </c>
      <c r="J83" s="166">
        <f>SUM(J11,J16,J23,J30,J37,J42,J62,J68,J72,J76,J81)</f>
        <v>0</v>
      </c>
    </row>
    <row r="85" spans="1:12" s="39" customFormat="1" ht="15.75" x14ac:dyDescent="0.25">
      <c r="A85" s="36" t="s">
        <v>71</v>
      </c>
      <c r="B85" s="37"/>
      <c r="C85" s="38"/>
      <c r="D85" s="38"/>
      <c r="E85" s="38"/>
      <c r="F85" s="38"/>
      <c r="G85" s="38"/>
      <c r="H85" s="38"/>
      <c r="I85" s="38"/>
      <c r="J85" s="38"/>
      <c r="K85" s="124"/>
    </row>
    <row r="86" spans="1:12" s="39" customFormat="1" ht="15.75" x14ac:dyDescent="0.25">
      <c r="A86" s="40" t="s">
        <v>72</v>
      </c>
      <c r="B86" s="37"/>
      <c r="C86" s="38"/>
      <c r="D86" s="38"/>
      <c r="E86" s="38"/>
      <c r="F86" s="38"/>
      <c r="G86" s="38"/>
      <c r="H86" s="38"/>
      <c r="I86" s="38"/>
      <c r="J86" s="38"/>
      <c r="K86" s="124"/>
    </row>
    <row r="87" spans="1:12" s="39" customFormat="1" ht="15.75" x14ac:dyDescent="0.25">
      <c r="A87" s="40"/>
      <c r="B87" s="37" t="s">
        <v>78</v>
      </c>
      <c r="C87" s="38"/>
      <c r="D87" s="38"/>
      <c r="E87" s="38"/>
      <c r="F87" s="38"/>
      <c r="G87" s="38"/>
      <c r="H87" s="38"/>
      <c r="I87" s="38"/>
      <c r="J87" s="38"/>
      <c r="K87" s="124"/>
    </row>
    <row r="88" spans="1:12" s="39" customFormat="1" ht="15.75" x14ac:dyDescent="0.25">
      <c r="A88" s="40"/>
      <c r="B88" s="37" t="s">
        <v>79</v>
      </c>
      <c r="C88" s="38"/>
      <c r="D88" s="38"/>
      <c r="E88" s="38"/>
      <c r="F88" s="38"/>
      <c r="G88" s="38"/>
      <c r="H88" s="38"/>
      <c r="I88" s="38"/>
      <c r="J88" s="38"/>
      <c r="K88" s="124"/>
    </row>
    <row r="89" spans="1:12" s="39" customFormat="1" ht="15.75" x14ac:dyDescent="0.25">
      <c r="A89" s="40"/>
      <c r="B89" s="37" t="s">
        <v>174</v>
      </c>
      <c r="C89" s="38"/>
      <c r="D89" s="38"/>
      <c r="E89" s="38"/>
      <c r="F89" s="38"/>
      <c r="G89" s="38"/>
      <c r="H89" s="38"/>
      <c r="I89" s="38"/>
      <c r="J89" s="38"/>
      <c r="K89" s="124"/>
    </row>
    <row r="90" spans="1:12" s="39" customFormat="1" ht="15.75" x14ac:dyDescent="0.25">
      <c r="A90" s="41" t="s">
        <v>73</v>
      </c>
      <c r="B90" s="37"/>
      <c r="C90" s="38"/>
      <c r="D90" s="38"/>
      <c r="E90" s="38"/>
      <c r="F90" s="38"/>
      <c r="G90" s="38"/>
      <c r="H90" s="38"/>
      <c r="I90" s="38"/>
      <c r="J90" s="38"/>
      <c r="K90" s="124"/>
    </row>
    <row r="91" spans="1:12" s="39" customFormat="1" ht="15.75" x14ac:dyDescent="0.25">
      <c r="A91" s="41"/>
      <c r="B91" s="37" t="s">
        <v>80</v>
      </c>
      <c r="C91" s="38"/>
      <c r="D91" s="38"/>
      <c r="E91" s="38"/>
      <c r="F91" s="38"/>
      <c r="G91" s="38"/>
      <c r="H91" s="38"/>
      <c r="I91" s="38"/>
      <c r="J91" s="38"/>
      <c r="K91" s="124"/>
    </row>
    <row r="92" spans="1:12" s="39" customFormat="1" ht="15.75" x14ac:dyDescent="0.25">
      <c r="A92" s="42"/>
      <c r="B92" s="37" t="s">
        <v>165</v>
      </c>
      <c r="K92" s="125"/>
    </row>
    <row r="93" spans="1:12" s="39" customFormat="1" ht="15.75" x14ac:dyDescent="0.25">
      <c r="A93" s="42"/>
      <c r="B93" s="37" t="s">
        <v>168</v>
      </c>
      <c r="K93" s="125"/>
    </row>
    <row r="94" spans="1:12" s="39" customFormat="1" ht="15.75" x14ac:dyDescent="0.25">
      <c r="A94" s="134" t="s">
        <v>166</v>
      </c>
      <c r="K94" s="125"/>
    </row>
    <row r="95" spans="1:12" s="39" customFormat="1" ht="15.75" x14ac:dyDescent="0.25">
      <c r="A95" s="37" t="s">
        <v>167</v>
      </c>
      <c r="B95" s="43"/>
      <c r="C95" s="44"/>
      <c r="D95" s="44"/>
      <c r="E95" s="44"/>
      <c r="F95" s="44"/>
      <c r="G95" s="44"/>
      <c r="H95" s="44"/>
      <c r="I95" s="44"/>
      <c r="J95" s="44"/>
      <c r="K95" s="126"/>
    </row>
    <row r="96" spans="1:12" s="39" customFormat="1" ht="15.75" x14ac:dyDescent="0.25">
      <c r="A96" s="37" t="s">
        <v>169</v>
      </c>
      <c r="B96" s="43"/>
      <c r="C96" s="44"/>
      <c r="D96" s="44"/>
      <c r="E96" s="44"/>
      <c r="F96" s="44"/>
      <c r="G96" s="44"/>
      <c r="H96" s="44"/>
      <c r="I96" s="44"/>
      <c r="J96" s="44"/>
      <c r="K96" s="126"/>
    </row>
    <row r="97" spans="1:11" s="39" customFormat="1" ht="15.75" x14ac:dyDescent="0.25">
      <c r="A97" s="135" t="s">
        <v>125</v>
      </c>
      <c r="B97" s="43"/>
      <c r="C97" s="44"/>
      <c r="D97" s="44"/>
      <c r="E97" s="44"/>
      <c r="F97" s="44"/>
      <c r="G97" s="44"/>
      <c r="H97" s="44"/>
      <c r="I97" s="44"/>
      <c r="J97" s="44"/>
      <c r="K97" s="126"/>
    </row>
    <row r="98" spans="1:11" s="81" customFormat="1" ht="15.75" x14ac:dyDescent="0.25">
      <c r="A98" s="80" t="s">
        <v>148</v>
      </c>
      <c r="K98" s="127"/>
    </row>
    <row r="100" spans="1:11" x14ac:dyDescent="0.25">
      <c r="A100" s="190" t="s">
        <v>180</v>
      </c>
      <c r="B100" s="191"/>
      <c r="C100" s="191"/>
      <c r="D100" s="191"/>
    </row>
    <row r="104" spans="1:11" ht="15" x14ac:dyDescent="0.25">
      <c r="B104" s="23"/>
    </row>
    <row r="106" spans="1:11" s="39" customFormat="1" ht="15.75" x14ac:dyDescent="0.25">
      <c r="C106" s="45" t="s">
        <v>74</v>
      </c>
      <c r="F106" s="39" t="s">
        <v>75</v>
      </c>
      <c r="K106" s="124"/>
    </row>
    <row r="107" spans="1:11" s="39" customFormat="1" ht="15" x14ac:dyDescent="0.25">
      <c r="D107" s="46"/>
      <c r="E107" s="47" t="s">
        <v>76</v>
      </c>
      <c r="F107" s="46"/>
      <c r="K107" s="124"/>
    </row>
    <row r="108" spans="1:11" s="39" customFormat="1" ht="15" x14ac:dyDescent="0.25">
      <c r="D108" s="46"/>
      <c r="E108" s="48"/>
      <c r="F108" s="49" t="s">
        <v>77</v>
      </c>
      <c r="K108" s="124"/>
    </row>
  </sheetData>
  <mergeCells count="19">
    <mergeCell ref="A3:J3"/>
    <mergeCell ref="A37:F37"/>
    <mergeCell ref="A38:J38"/>
    <mergeCell ref="A42:F42"/>
    <mergeCell ref="A11:F11"/>
    <mergeCell ref="A31:J31"/>
    <mergeCell ref="A12:J12"/>
    <mergeCell ref="A16:F16"/>
    <mergeCell ref="A4:J4"/>
    <mergeCell ref="A5:J5"/>
    <mergeCell ref="A24:J24"/>
    <mergeCell ref="A30:F30"/>
    <mergeCell ref="A17:J17"/>
    <mergeCell ref="A23:F23"/>
    <mergeCell ref="A77:J77"/>
    <mergeCell ref="A43:J43"/>
    <mergeCell ref="A63:J63"/>
    <mergeCell ref="A69:J69"/>
    <mergeCell ref="A73:J73"/>
  </mergeCells>
  <pageMargins left="0.11811023622047245" right="0.19685039370078741" top="0.74803149606299213" bottom="0.74803149606299213" header="0.31496062992125984" footer="0.31496062992125984"/>
  <pageSetup paperSize="9" scale="83" fitToHeight="0" orientation="landscape" r:id="rId1"/>
  <ignoredErrors>
    <ignoredError sqref="C40:C41 C7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materiały</vt:lpstr>
      <vt:lpstr>Arkusz1</vt:lpstr>
      <vt:lpstr>materiały!Obszar_wydruku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2018-10-15T10:15:49Z</dcterms:modified>
</cp:coreProperties>
</file>